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60" windowWidth="15195" windowHeight="9210" activeTab="0"/>
  </bookViews>
  <sheets>
    <sheet name="Introduccion datos" sheetId="1" r:id="rId1"/>
    <sheet name="resumen" sheetId="2" r:id="rId2"/>
  </sheets>
  <definedNames>
    <definedName name="_xlnm.Print_Area" localSheetId="1">'resumen'!$A$1:$H$53</definedName>
  </definedNames>
  <calcPr fullCalcOnLoad="1"/>
</workbook>
</file>

<file path=xl/sharedStrings.xml><?xml version="1.0" encoding="utf-8"?>
<sst xmlns="http://schemas.openxmlformats.org/spreadsheetml/2006/main" count="853" uniqueCount="48">
  <si>
    <t>Situación Laboral</t>
  </si>
  <si>
    <t>Vacaciones</t>
  </si>
  <si>
    <t>Nombre y Apellidos</t>
  </si>
  <si>
    <t>Martes</t>
  </si>
  <si>
    <t>Jueves</t>
  </si>
  <si>
    <t>Viernes</t>
  </si>
  <si>
    <t>Sábado</t>
  </si>
  <si>
    <t>Domingo</t>
  </si>
  <si>
    <t>Miércoles</t>
  </si>
  <si>
    <t>Permisos</t>
  </si>
  <si>
    <t>Puentes</t>
  </si>
  <si>
    <t>Fiesta Local</t>
  </si>
  <si>
    <t>Fiesta Autonómica</t>
  </si>
  <si>
    <t>Fiesta Nacional</t>
  </si>
  <si>
    <t>Fecha</t>
  </si>
  <si>
    <t>Ini-Mañana</t>
  </si>
  <si>
    <t>Fin-Mañana</t>
  </si>
  <si>
    <t>Ini-Tarde</t>
  </si>
  <si>
    <t>Fin-Tarde</t>
  </si>
  <si>
    <t>Tot-Horas</t>
  </si>
  <si>
    <t>Lunes</t>
  </si>
  <si>
    <t>Acumuladas</t>
  </si>
  <si>
    <t>FERNANDO UBEDA LILLO</t>
  </si>
  <si>
    <t>TRABAJADOR/A:</t>
  </si>
  <si>
    <t>SITUACIÓN LABORAL:</t>
  </si>
  <si>
    <t>REDUCCIÓN JORNADA POR MENOR 8 AÑOS A SU CARGO</t>
  </si>
  <si>
    <t>PERIODO ANUAL</t>
  </si>
  <si>
    <t>Valencia a</t>
  </si>
  <si>
    <t>Jornada realizada a fecha de hoy</t>
  </si>
  <si>
    <t>Vacaciones disfrutadas</t>
  </si>
  <si>
    <t>horas</t>
  </si>
  <si>
    <t>días</t>
  </si>
  <si>
    <t>Festivos Locales disfrutados</t>
  </si>
  <si>
    <t>Festivos Autonómicas disfrutados</t>
  </si>
  <si>
    <t>Festivos Nacionales disfrutados</t>
  </si>
  <si>
    <t>h.</t>
  </si>
  <si>
    <t>Jornada Anual acordada</t>
  </si>
  <si>
    <t>Puente</t>
  </si>
  <si>
    <t>Pendientes:</t>
  </si>
  <si>
    <t>Jornada anual</t>
  </si>
  <si>
    <t>Condiciones Laborales Pactadas:</t>
  </si>
  <si>
    <t>Festivos Nacionales</t>
  </si>
  <si>
    <t>Festivos Autonómicos</t>
  </si>
  <si>
    <t>Festivos Locales</t>
  </si>
  <si>
    <t>Situación al día de la fecha:</t>
  </si>
  <si>
    <t>Licencias</t>
  </si>
  <si>
    <t>Departamento de Recursos Humanos</t>
  </si>
  <si>
    <r>
      <t xml:space="preserve">Para simplificar la introducción de los datos de Horas:Minutos 00:00 puedes utilizar el teclado de la siguiente forma: Pulsa a la vez </t>
    </r>
    <r>
      <rPr>
        <b/>
        <u val="single"/>
        <sz val="10.5"/>
        <rFont val="Arial"/>
        <family val="2"/>
      </rPr>
      <t>Ctrl</t>
    </r>
    <r>
      <rPr>
        <b/>
        <sz val="10.5"/>
        <rFont val="Arial"/>
        <family val="2"/>
      </rPr>
      <t xml:space="preserve"> + </t>
    </r>
    <r>
      <rPr>
        <b/>
        <u val="single"/>
        <sz val="10.5"/>
        <rFont val="Arial"/>
        <family val="2"/>
      </rPr>
      <t>Shif</t>
    </r>
    <r>
      <rPr>
        <b/>
        <sz val="10.5"/>
        <rFont val="Arial"/>
        <family val="2"/>
      </rPr>
      <t xml:space="preserve"> + la tecla con los simbolos </t>
    </r>
    <r>
      <rPr>
        <b/>
        <u val="single"/>
        <sz val="10.5"/>
        <rFont val="Arial"/>
        <family val="2"/>
      </rPr>
      <t>:.</t>
    </r>
    <r>
      <rPr>
        <b/>
        <sz val="10.5"/>
        <rFont val="Arial"/>
        <family val="2"/>
      </rPr>
      <t xml:space="preserve">  Con ello se logra introducir la hora y minuto del sistema del PC.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</si>
</sst>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d\-m\-yy"/>
    <numFmt numFmtId="168" formatCode="d\-m"/>
    <numFmt numFmtId="169" formatCode="yyyy"/>
    <numFmt numFmtId="170" formatCode="d\ &quot;de&quot;\ mmmm\ &quot;de&quot;\ yyyy"/>
  </numFmts>
  <fonts count="1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b/>
      <u val="single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20" fontId="2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/>
    </xf>
    <xf numFmtId="14" fontId="2" fillId="2" borderId="8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46" fontId="0" fillId="2" borderId="0" xfId="0" applyNumberFormat="1" applyFill="1" applyAlignment="1">
      <alignment/>
    </xf>
    <xf numFmtId="46" fontId="5" fillId="2" borderId="0" xfId="0" applyNumberFormat="1" applyFont="1" applyFill="1" applyBorder="1" applyAlignment="1">
      <alignment horizontal="left"/>
    </xf>
    <xf numFmtId="46" fontId="0" fillId="2" borderId="5" xfId="0" applyNumberFormat="1" applyFill="1" applyBorder="1" applyAlignment="1">
      <alignment/>
    </xf>
    <xf numFmtId="46" fontId="2" fillId="2" borderId="0" xfId="0" applyNumberFormat="1" applyFont="1" applyFill="1" applyBorder="1" applyAlignment="1">
      <alignment/>
    </xf>
    <xf numFmtId="46" fontId="2" fillId="2" borderId="4" xfId="0" applyNumberFormat="1" applyFont="1" applyFill="1" applyBorder="1" applyAlignment="1">
      <alignment/>
    </xf>
    <xf numFmtId="46" fontId="0" fillId="2" borderId="2" xfId="0" applyNumberFormat="1" applyFill="1" applyBorder="1" applyAlignment="1">
      <alignment/>
    </xf>
    <xf numFmtId="14" fontId="2" fillId="2" borderId="9" xfId="0" applyNumberFormat="1" applyFont="1" applyFill="1" applyBorder="1" applyAlignment="1">
      <alignment/>
    </xf>
    <xf numFmtId="20" fontId="2" fillId="2" borderId="10" xfId="0" applyNumberFormat="1" applyFont="1" applyFill="1" applyBorder="1" applyAlignment="1">
      <alignment/>
    </xf>
    <xf numFmtId="46" fontId="2" fillId="2" borderId="10" xfId="0" applyNumberFormat="1" applyFont="1" applyFill="1" applyBorder="1" applyAlignment="1">
      <alignment/>
    </xf>
    <xf numFmtId="20" fontId="2" fillId="2" borderId="4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20" fontId="2" fillId="2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46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/>
    </xf>
    <xf numFmtId="46" fontId="6" fillId="0" borderId="11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6" fontId="6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70" fontId="6" fillId="0" borderId="0" xfId="0" applyNumberFormat="1" applyFont="1" applyFill="1" applyAlignment="1">
      <alignment horizontal="left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46" fontId="9" fillId="2" borderId="0" xfId="0" applyNumberFormat="1" applyFont="1" applyFill="1" applyBorder="1" applyAlignment="1">
      <alignment horizontal="center"/>
    </xf>
    <xf numFmtId="46" fontId="2" fillId="0" borderId="2" xfId="0" applyNumberFormat="1" applyFont="1" applyFill="1" applyBorder="1" applyAlignment="1">
      <alignment horizontal="left"/>
    </xf>
    <xf numFmtId="46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/>
    </xf>
    <xf numFmtId="46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6" fontId="6" fillId="0" borderId="2" xfId="0" applyNumberFormat="1" applyFont="1" applyFill="1" applyBorder="1" applyAlignment="1">
      <alignment/>
    </xf>
    <xf numFmtId="46" fontId="10" fillId="0" borderId="2" xfId="0" applyNumberFormat="1" applyFont="1" applyFill="1" applyBorder="1" applyAlignment="1">
      <alignment/>
    </xf>
    <xf numFmtId="46" fontId="10" fillId="0" borderId="0" xfId="0" applyNumberFormat="1" applyFont="1" applyFill="1" applyBorder="1" applyAlignment="1">
      <alignment horizontal="right"/>
    </xf>
    <xf numFmtId="46" fontId="10" fillId="0" borderId="0" xfId="0" applyNumberFormat="1" applyFont="1" applyFill="1" applyBorder="1" applyAlignment="1">
      <alignment/>
    </xf>
    <xf numFmtId="46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46" fontId="6" fillId="0" borderId="0" xfId="0" applyNumberFormat="1" applyFont="1" applyFill="1" applyBorder="1" applyAlignment="1">
      <alignment/>
    </xf>
    <xf numFmtId="4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2" borderId="0" xfId="0" applyFont="1" applyFill="1" applyAlignment="1">
      <alignment horizontal="center" textRotation="90"/>
    </xf>
    <xf numFmtId="0" fontId="6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justify"/>
    </xf>
    <xf numFmtId="0" fontId="13" fillId="3" borderId="15" xfId="0" applyFont="1" applyFill="1" applyBorder="1" applyAlignment="1">
      <alignment horizontal="justify"/>
    </xf>
    <xf numFmtId="0" fontId="13" fillId="3" borderId="16" xfId="0" applyFont="1" applyFill="1" applyBorder="1" applyAlignment="1">
      <alignment horizontal="justify"/>
    </xf>
    <xf numFmtId="0" fontId="13" fillId="3" borderId="17" xfId="0" applyFont="1" applyFill="1" applyBorder="1" applyAlignment="1">
      <alignment horizontal="justify"/>
    </xf>
    <xf numFmtId="0" fontId="13" fillId="3" borderId="0" xfId="0" applyFont="1" applyFill="1" applyBorder="1" applyAlignment="1">
      <alignment horizontal="justify"/>
    </xf>
    <xf numFmtId="0" fontId="13" fillId="3" borderId="18" xfId="0" applyFont="1" applyFill="1" applyBorder="1" applyAlignment="1">
      <alignment horizontal="justify"/>
    </xf>
    <xf numFmtId="0" fontId="13" fillId="3" borderId="19" xfId="0" applyFont="1" applyFill="1" applyBorder="1" applyAlignment="1">
      <alignment horizontal="justify"/>
    </xf>
    <xf numFmtId="0" fontId="13" fillId="3" borderId="2" xfId="0" applyFont="1" applyFill="1" applyBorder="1" applyAlignment="1">
      <alignment horizontal="justify"/>
    </xf>
    <xf numFmtId="0" fontId="13" fillId="3" borderId="20" xfId="0" applyFont="1" applyFill="1" applyBorder="1" applyAlignment="1">
      <alignment horizontal="justify"/>
    </xf>
    <xf numFmtId="46" fontId="5" fillId="2" borderId="0" xfId="0" applyNumberFormat="1" applyFont="1" applyFill="1" applyBorder="1" applyAlignment="1">
      <alignment horizontal="center"/>
    </xf>
    <xf numFmtId="46" fontId="9" fillId="2" borderId="12" xfId="0" applyNumberFormat="1" applyFont="1" applyFill="1" applyBorder="1" applyAlignment="1" applyProtection="1">
      <alignment horizontal="center"/>
      <protection locked="0"/>
    </xf>
    <xf numFmtId="46" fontId="9" fillId="2" borderId="13" xfId="0" applyNumberFormat="1" applyFont="1" applyFill="1" applyBorder="1" applyAlignment="1" applyProtection="1">
      <alignment horizontal="center"/>
      <protection locked="0"/>
    </xf>
    <xf numFmtId="46" fontId="9" fillId="2" borderId="21" xfId="0" applyNumberFormat="1" applyFont="1" applyFill="1" applyBorder="1" applyAlignment="1" applyProtection="1">
      <alignment horizontal="center"/>
      <protection locked="0"/>
    </xf>
    <xf numFmtId="46" fontId="2" fillId="0" borderId="11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left"/>
    </xf>
    <xf numFmtId="46" fontId="2" fillId="0" borderId="11" xfId="0" applyNumberFormat="1" applyFont="1" applyFill="1" applyBorder="1" applyAlignment="1">
      <alignment horizontal="left"/>
    </xf>
    <xf numFmtId="46" fontId="2" fillId="0" borderId="2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44"/>
        <xdr:cNvSpPr>
          <a:spLocks/>
        </xdr:cNvSpPr>
      </xdr:nvSpPr>
      <xdr:spPr>
        <a:xfrm>
          <a:off x="0" y="3181350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Siguiente Semana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AutoShape 45"/>
        <xdr:cNvSpPr>
          <a:spLocks/>
        </xdr:cNvSpPr>
      </xdr:nvSpPr>
      <xdr:spPr>
        <a:xfrm>
          <a:off x="0" y="3181350"/>
          <a:ext cx="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Anterior Semana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3" name="AutoShape 46"/>
        <xdr:cNvSpPr>
          <a:spLocks/>
        </xdr:cNvSpPr>
      </xdr:nvSpPr>
      <xdr:spPr>
        <a:xfrm>
          <a:off x="0" y="3181350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Siguiente Semana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4" name="AutoShape 47"/>
        <xdr:cNvSpPr>
          <a:spLocks/>
        </xdr:cNvSpPr>
      </xdr:nvSpPr>
      <xdr:spPr>
        <a:xfrm>
          <a:off x="0" y="3181350"/>
          <a:ext cx="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Anterior Semana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5" name="AutoShape 48"/>
        <xdr:cNvSpPr>
          <a:spLocks/>
        </xdr:cNvSpPr>
      </xdr:nvSpPr>
      <xdr:spPr>
        <a:xfrm>
          <a:off x="0" y="3181350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Siguiente Semana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6" name="AutoShape 49"/>
        <xdr:cNvSpPr>
          <a:spLocks/>
        </xdr:cNvSpPr>
      </xdr:nvSpPr>
      <xdr:spPr>
        <a:xfrm>
          <a:off x="0" y="3181350"/>
          <a:ext cx="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Anterior Semana</a:t>
          </a:r>
        </a:p>
      </xdr:txBody>
    </xdr:sp>
    <xdr:clientData/>
  </xdr:twoCellAnchor>
  <xdr:twoCellAnchor>
    <xdr:from>
      <xdr:col>16</xdr:col>
      <xdr:colOff>638175</xdr:colOff>
      <xdr:row>4</xdr:row>
      <xdr:rowOff>171450</xdr:rowOff>
    </xdr:from>
    <xdr:to>
      <xdr:col>17</xdr:col>
      <xdr:colOff>419100</xdr:colOff>
      <xdr:row>5</xdr:row>
      <xdr:rowOff>171450</xdr:rowOff>
    </xdr:to>
    <xdr:sp macro="[0]!resumen">
      <xdr:nvSpPr>
        <xdr:cNvPr id="7" name="Rectangle 61"/>
        <xdr:cNvSpPr>
          <a:spLocks/>
        </xdr:cNvSpPr>
      </xdr:nvSpPr>
      <xdr:spPr>
        <a:xfrm>
          <a:off x="7829550" y="1047750"/>
          <a:ext cx="1076325" cy="228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Ir al Resumen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9525</xdr:rowOff>
    </xdr:from>
    <xdr:to>
      <xdr:col>11</xdr:col>
      <xdr:colOff>523875</xdr:colOff>
      <xdr:row>8</xdr:row>
      <xdr:rowOff>123825</xdr:rowOff>
    </xdr:to>
    <xdr:sp macro="[0]!Ir_a_datos">
      <xdr:nvSpPr>
        <xdr:cNvPr id="1" name="Oval 11"/>
        <xdr:cNvSpPr>
          <a:spLocks/>
        </xdr:cNvSpPr>
      </xdr:nvSpPr>
      <xdr:spPr>
        <a:xfrm>
          <a:off x="8229600" y="657225"/>
          <a:ext cx="1828800" cy="9144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 INTRODUCCIÓN DE DATOS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Y590"/>
  <sheetViews>
    <sheetView showGridLines="0" showRowColHeaders="0" tabSelected="1" showOutlineSymbols="0" workbookViewId="0" topLeftCell="A1">
      <pane ySplit="6" topLeftCell="BM7" activePane="bottomLeft" state="frozen"/>
      <selection pane="topLeft" activeCell="A1" sqref="A1"/>
      <selection pane="bottomLeft" activeCell="E2" sqref="E2:M2"/>
    </sheetView>
  </sheetViews>
  <sheetFormatPr defaultColWidth="11.421875" defaultRowHeight="12.75"/>
  <cols>
    <col min="1" max="1" width="2.8515625" style="1" customWidth="1"/>
    <col min="2" max="2" width="15.00390625" style="1" customWidth="1"/>
    <col min="3" max="3" width="11.8515625" style="1" customWidth="1"/>
    <col min="4" max="4" width="1.421875" style="1" customWidth="1"/>
    <col min="5" max="5" width="11.00390625" style="2" customWidth="1"/>
    <col min="6" max="6" width="1.1484375" style="1" customWidth="1"/>
    <col min="7" max="7" width="11.421875" style="1" customWidth="1"/>
    <col min="8" max="8" width="1.421875" style="1" customWidth="1"/>
    <col min="9" max="9" width="11.421875" style="1" customWidth="1"/>
    <col min="10" max="10" width="1.28515625" style="1" customWidth="1"/>
    <col min="11" max="11" width="11.421875" style="1" customWidth="1"/>
    <col min="12" max="12" width="1.28515625" style="1" customWidth="1"/>
    <col min="13" max="13" width="11.421875" style="1" customWidth="1"/>
    <col min="14" max="14" width="1.57421875" style="1" customWidth="1"/>
    <col min="15" max="15" width="11.140625" style="21" customWidth="1"/>
    <col min="16" max="16" width="2.140625" style="1" customWidth="1"/>
    <col min="17" max="17" width="19.421875" style="1" customWidth="1"/>
    <col min="18" max="18" width="7.28125" style="1" customWidth="1"/>
    <col min="19" max="20" width="1.8515625" style="1" customWidth="1"/>
    <col min="21" max="21" width="0" style="1" hidden="1" customWidth="1"/>
    <col min="22" max="22" width="5.421875" style="1" customWidth="1"/>
    <col min="23" max="16384" width="11.421875" style="1" customWidth="1"/>
  </cols>
  <sheetData>
    <row r="1" spans="13:25" ht="18">
      <c r="M1" s="49"/>
      <c r="U1" s="1" t="s">
        <v>9</v>
      </c>
      <c r="V1" s="76" t="s">
        <v>47</v>
      </c>
      <c r="W1" s="77"/>
      <c r="X1" s="77"/>
      <c r="Y1" s="78"/>
    </row>
    <row r="2" spans="2:25" ht="18">
      <c r="B2" s="72" t="s">
        <v>2</v>
      </c>
      <c r="C2" s="72"/>
      <c r="D2" s="17"/>
      <c r="E2" s="74" t="s">
        <v>22</v>
      </c>
      <c r="F2" s="75"/>
      <c r="G2" s="75"/>
      <c r="H2" s="75"/>
      <c r="I2" s="75"/>
      <c r="J2" s="75"/>
      <c r="K2" s="75"/>
      <c r="L2" s="75"/>
      <c r="M2" s="75"/>
      <c r="N2" s="20"/>
      <c r="O2" s="85"/>
      <c r="P2" s="85"/>
      <c r="Q2" s="85"/>
      <c r="R2" s="20"/>
      <c r="U2" s="1" t="s">
        <v>1</v>
      </c>
      <c r="V2" s="79"/>
      <c r="W2" s="80"/>
      <c r="X2" s="80"/>
      <c r="Y2" s="81"/>
    </row>
    <row r="3" spans="5:25" ht="15">
      <c r="E3" s="46"/>
      <c r="F3" s="46"/>
      <c r="G3" s="46"/>
      <c r="H3" s="46"/>
      <c r="I3" s="46"/>
      <c r="J3" s="46"/>
      <c r="K3" s="46"/>
      <c r="L3" s="46"/>
      <c r="M3" s="46"/>
      <c r="U3" s="1" t="s">
        <v>37</v>
      </c>
      <c r="V3" s="79"/>
      <c r="W3" s="80"/>
      <c r="X3" s="80"/>
      <c r="Y3" s="81"/>
    </row>
    <row r="4" spans="2:25" ht="18">
      <c r="B4" s="15" t="s">
        <v>0</v>
      </c>
      <c r="E4" s="74" t="s">
        <v>25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20"/>
      <c r="Q4" s="20"/>
      <c r="R4" s="20"/>
      <c r="U4" s="1" t="s">
        <v>11</v>
      </c>
      <c r="V4" s="79"/>
      <c r="W4" s="80"/>
      <c r="X4" s="80"/>
      <c r="Y4" s="81"/>
    </row>
    <row r="5" spans="2:25" ht="18">
      <c r="B5" s="15"/>
      <c r="E5" s="48"/>
      <c r="F5" s="48"/>
      <c r="G5" s="48"/>
      <c r="H5" s="48"/>
      <c r="I5" s="48"/>
      <c r="J5" s="48"/>
      <c r="K5" s="48"/>
      <c r="L5" s="48"/>
      <c r="M5" s="48"/>
      <c r="N5" s="20"/>
      <c r="O5" s="22"/>
      <c r="P5" s="20"/>
      <c r="Q5" s="20"/>
      <c r="R5" s="20"/>
      <c r="U5" s="1" t="s">
        <v>12</v>
      </c>
      <c r="V5" s="79"/>
      <c r="W5" s="80"/>
      <c r="X5" s="80"/>
      <c r="Y5" s="81"/>
    </row>
    <row r="6" spans="2:25" ht="15.75">
      <c r="B6" s="15" t="s">
        <v>36</v>
      </c>
      <c r="E6" s="86">
        <v>45.833333333333336</v>
      </c>
      <c r="F6" s="87"/>
      <c r="G6" s="88"/>
      <c r="H6" s="47"/>
      <c r="I6" s="47"/>
      <c r="J6" s="47"/>
      <c r="K6" s="47"/>
      <c r="L6" s="47"/>
      <c r="M6" s="47"/>
      <c r="S6" s="13"/>
      <c r="U6" s="1" t="s">
        <v>13</v>
      </c>
      <c r="V6" s="82"/>
      <c r="W6" s="83"/>
      <c r="X6" s="83"/>
      <c r="Y6" s="84"/>
    </row>
    <row r="7" spans="2:19" ht="15.75">
      <c r="B7" s="15"/>
      <c r="E7" s="50"/>
      <c r="F7" s="50"/>
      <c r="G7" s="50"/>
      <c r="H7" s="47"/>
      <c r="I7" s="47"/>
      <c r="J7" s="47"/>
      <c r="K7" s="47"/>
      <c r="L7" s="47"/>
      <c r="M7" s="47"/>
      <c r="S7" s="13"/>
    </row>
    <row r="8" ht="5.25" customHeight="1"/>
    <row r="9" spans="1:18" ht="12.75">
      <c r="A9" s="71"/>
      <c r="B9" s="10"/>
      <c r="C9" s="11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23"/>
      <c r="P9" s="10"/>
      <c r="Q9" s="10"/>
      <c r="R9" s="12"/>
    </row>
    <row r="10" spans="1:18" ht="12" customHeight="1">
      <c r="A10" s="71"/>
      <c r="B10" s="4"/>
      <c r="C10" s="4" t="s">
        <v>14</v>
      </c>
      <c r="D10" s="4"/>
      <c r="E10" s="4" t="s">
        <v>15</v>
      </c>
      <c r="F10" s="4"/>
      <c r="G10" s="4" t="s">
        <v>16</v>
      </c>
      <c r="H10" s="4"/>
      <c r="I10" s="4" t="s">
        <v>17</v>
      </c>
      <c r="J10" s="4"/>
      <c r="K10" s="4" t="s">
        <v>18</v>
      </c>
      <c r="L10" s="4"/>
      <c r="M10" s="4" t="s">
        <v>19</v>
      </c>
      <c r="N10" s="4"/>
      <c r="O10" s="24" t="s">
        <v>21</v>
      </c>
      <c r="P10" s="4"/>
      <c r="Q10" s="4" t="s">
        <v>45</v>
      </c>
      <c r="R10" s="14"/>
    </row>
    <row r="11" spans="1:18" ht="12.75">
      <c r="A11" s="71"/>
      <c r="B11" s="16" t="s">
        <v>20</v>
      </c>
      <c r="C11" s="18">
        <v>40175</v>
      </c>
      <c r="D11" s="3"/>
      <c r="E11" s="30"/>
      <c r="F11" s="31"/>
      <c r="G11" s="30"/>
      <c r="H11" s="31"/>
      <c r="I11" s="30"/>
      <c r="J11" s="31"/>
      <c r="K11" s="30"/>
      <c r="L11" s="3"/>
      <c r="M11" s="9">
        <f aca="true" t="shared" si="0" ref="M11:M17">+(G11-E11)+(K11-I11)</f>
        <v>0</v>
      </c>
      <c r="N11" s="3"/>
      <c r="O11" s="25">
        <f>+M11</f>
        <v>0</v>
      </c>
      <c r="P11" s="3"/>
      <c r="Q11" s="30"/>
      <c r="R11" s="5"/>
    </row>
    <row r="12" spans="1:18" s="2" customFormat="1" ht="12.75">
      <c r="A12" s="71"/>
      <c r="B12" s="16" t="s">
        <v>3</v>
      </c>
      <c r="C12" s="19">
        <f aca="true" t="shared" si="1" ref="C12:C17">+C11+1</f>
        <v>40176</v>
      </c>
      <c r="D12" s="3"/>
      <c r="E12" s="30"/>
      <c r="F12" s="31"/>
      <c r="G12" s="30"/>
      <c r="H12" s="31"/>
      <c r="I12" s="30"/>
      <c r="J12" s="31"/>
      <c r="K12" s="30"/>
      <c r="L12" s="3"/>
      <c r="M12" s="9">
        <f t="shared" si="0"/>
        <v>0</v>
      </c>
      <c r="N12" s="3"/>
      <c r="O12" s="25">
        <f aca="true" t="shared" si="2" ref="O12:O17">+O11+M12</f>
        <v>0</v>
      </c>
      <c r="P12" s="3"/>
      <c r="Q12" s="30"/>
      <c r="R12" s="5"/>
    </row>
    <row r="13" spans="1:18" ht="12.75">
      <c r="A13" s="71"/>
      <c r="B13" s="16" t="s">
        <v>8</v>
      </c>
      <c r="C13" s="19">
        <f t="shared" si="1"/>
        <v>40177</v>
      </c>
      <c r="D13" s="3"/>
      <c r="E13" s="30"/>
      <c r="F13" s="31"/>
      <c r="G13" s="30"/>
      <c r="H13" s="31"/>
      <c r="I13" s="30"/>
      <c r="J13" s="31"/>
      <c r="K13" s="30"/>
      <c r="L13" s="3"/>
      <c r="M13" s="9">
        <f t="shared" si="0"/>
        <v>0</v>
      </c>
      <c r="N13" s="3"/>
      <c r="O13" s="25">
        <f t="shared" si="2"/>
        <v>0</v>
      </c>
      <c r="P13" s="3"/>
      <c r="Q13" s="30"/>
      <c r="R13" s="5"/>
    </row>
    <row r="14" spans="1:18" ht="12.75">
      <c r="A14" s="71"/>
      <c r="B14" s="16" t="s">
        <v>4</v>
      </c>
      <c r="C14" s="19">
        <f t="shared" si="1"/>
        <v>40178</v>
      </c>
      <c r="D14" s="3"/>
      <c r="E14" s="30"/>
      <c r="F14" s="31"/>
      <c r="G14" s="30"/>
      <c r="H14" s="31"/>
      <c r="I14" s="30"/>
      <c r="J14" s="31"/>
      <c r="K14" s="30"/>
      <c r="L14" s="3"/>
      <c r="M14" s="9">
        <f t="shared" si="0"/>
        <v>0</v>
      </c>
      <c r="N14" s="3"/>
      <c r="O14" s="25">
        <f t="shared" si="2"/>
        <v>0</v>
      </c>
      <c r="P14" s="3"/>
      <c r="Q14" s="30"/>
      <c r="R14" s="5"/>
    </row>
    <row r="15" spans="1:18" ht="12.75">
      <c r="A15" s="71"/>
      <c r="B15" s="16" t="s">
        <v>5</v>
      </c>
      <c r="C15" s="19">
        <f t="shared" si="1"/>
        <v>40179</v>
      </c>
      <c r="D15" s="3"/>
      <c r="E15" s="30"/>
      <c r="F15" s="31"/>
      <c r="G15" s="30"/>
      <c r="H15" s="31"/>
      <c r="I15" s="30"/>
      <c r="J15" s="31"/>
      <c r="K15" s="30"/>
      <c r="L15" s="3"/>
      <c r="M15" s="9">
        <f t="shared" si="0"/>
        <v>0</v>
      </c>
      <c r="N15" s="3"/>
      <c r="O15" s="25">
        <f t="shared" si="2"/>
        <v>0</v>
      </c>
      <c r="P15" s="3"/>
      <c r="Q15" s="30" t="s">
        <v>13</v>
      </c>
      <c r="R15" s="5"/>
    </row>
    <row r="16" spans="1:18" ht="12.75">
      <c r="A16" s="71"/>
      <c r="B16" s="16" t="s">
        <v>6</v>
      </c>
      <c r="C16" s="19">
        <f t="shared" si="1"/>
        <v>40180</v>
      </c>
      <c r="D16" s="3"/>
      <c r="E16" s="30"/>
      <c r="F16" s="31"/>
      <c r="G16" s="30"/>
      <c r="H16" s="31"/>
      <c r="I16" s="30"/>
      <c r="J16" s="31"/>
      <c r="K16" s="30"/>
      <c r="L16" s="3"/>
      <c r="M16" s="9">
        <f t="shared" si="0"/>
        <v>0</v>
      </c>
      <c r="N16" s="3"/>
      <c r="O16" s="25">
        <f t="shared" si="2"/>
        <v>0</v>
      </c>
      <c r="P16" s="3"/>
      <c r="Q16" s="30"/>
      <c r="R16" s="5"/>
    </row>
    <row r="17" spans="1:18" ht="12.75">
      <c r="A17" s="71"/>
      <c r="B17" s="16" t="s">
        <v>7</v>
      </c>
      <c r="C17" s="27">
        <f t="shared" si="1"/>
        <v>40181</v>
      </c>
      <c r="D17" s="3"/>
      <c r="E17" s="32"/>
      <c r="F17" s="31"/>
      <c r="G17" s="32"/>
      <c r="H17" s="31"/>
      <c r="I17" s="32"/>
      <c r="J17" s="31"/>
      <c r="K17" s="32"/>
      <c r="L17" s="3"/>
      <c r="M17" s="28">
        <f t="shared" si="0"/>
        <v>0</v>
      </c>
      <c r="N17" s="3"/>
      <c r="O17" s="29">
        <f t="shared" si="2"/>
        <v>0</v>
      </c>
      <c r="P17" s="3"/>
      <c r="Q17" s="32"/>
      <c r="R17" s="5"/>
    </row>
    <row r="18" spans="1:18" s="3" customFormat="1" ht="12.75" customHeight="1">
      <c r="A18" s="71"/>
      <c r="B18" s="6"/>
      <c r="C18" s="7"/>
      <c r="D18" s="7"/>
      <c r="E18" s="6"/>
      <c r="F18" s="6"/>
      <c r="G18" s="73"/>
      <c r="H18" s="73"/>
      <c r="I18" s="73"/>
      <c r="J18" s="73"/>
      <c r="K18" s="73"/>
      <c r="L18" s="6"/>
      <c r="M18" s="6"/>
      <c r="N18" s="6"/>
      <c r="O18" s="26"/>
      <c r="P18" s="6"/>
      <c r="Q18" s="6"/>
      <c r="R18" s="8"/>
    </row>
    <row r="19" ht="5.25" customHeight="1"/>
    <row r="20" spans="1:18" ht="12.75">
      <c r="A20" s="71"/>
      <c r="B20" s="10"/>
      <c r="C20" s="11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3"/>
      <c r="P20" s="10"/>
      <c r="Q20" s="10"/>
      <c r="R20" s="12"/>
    </row>
    <row r="21" spans="1:18" ht="12" customHeight="1">
      <c r="A21" s="71"/>
      <c r="B21" s="4"/>
      <c r="C21" s="4" t="s">
        <v>14</v>
      </c>
      <c r="D21" s="4"/>
      <c r="E21" s="4" t="s">
        <v>15</v>
      </c>
      <c r="F21" s="4"/>
      <c r="G21" s="4" t="s">
        <v>16</v>
      </c>
      <c r="H21" s="4"/>
      <c r="I21" s="4" t="s">
        <v>17</v>
      </c>
      <c r="J21" s="4"/>
      <c r="K21" s="4" t="s">
        <v>18</v>
      </c>
      <c r="L21" s="4"/>
      <c r="M21" s="4" t="s">
        <v>19</v>
      </c>
      <c r="N21" s="4"/>
      <c r="O21" s="24" t="s">
        <v>21</v>
      </c>
      <c r="P21" s="4"/>
      <c r="Q21" s="4" t="s">
        <v>9</v>
      </c>
      <c r="R21" s="14"/>
    </row>
    <row r="22" spans="1:18" ht="12.75">
      <c r="A22" s="71"/>
      <c r="B22" s="16" t="s">
        <v>20</v>
      </c>
      <c r="C22" s="18">
        <f>+C17+1</f>
        <v>40182</v>
      </c>
      <c r="D22" s="3"/>
      <c r="E22" s="30">
        <v>0.375</v>
      </c>
      <c r="F22" s="31"/>
      <c r="G22" s="30">
        <v>0.5833333333333334</v>
      </c>
      <c r="H22" s="31"/>
      <c r="I22" s="30"/>
      <c r="J22" s="31"/>
      <c r="K22" s="30"/>
      <c r="L22" s="3"/>
      <c r="M22" s="9">
        <f aca="true" t="shared" si="3" ref="M22:M28">+(G22-E22)+(K22-I22)</f>
        <v>0.20833333333333337</v>
      </c>
      <c r="N22" s="3"/>
      <c r="O22" s="25">
        <f>+M22</f>
        <v>0.20833333333333337</v>
      </c>
      <c r="P22" s="3"/>
      <c r="Q22" s="30"/>
      <c r="R22" s="5"/>
    </row>
    <row r="23" spans="1:18" s="2" customFormat="1" ht="12.75">
      <c r="A23" s="71"/>
      <c r="B23" s="16" t="s">
        <v>3</v>
      </c>
      <c r="C23" s="19">
        <f aca="true" t="shared" si="4" ref="C23:C28">+C22+1</f>
        <v>40183</v>
      </c>
      <c r="D23" s="3"/>
      <c r="E23" s="30">
        <v>0.375</v>
      </c>
      <c r="F23" s="31"/>
      <c r="G23" s="30">
        <v>0.5833333333333334</v>
      </c>
      <c r="H23" s="31"/>
      <c r="I23" s="30"/>
      <c r="J23" s="31"/>
      <c r="K23" s="30"/>
      <c r="L23" s="3"/>
      <c r="M23" s="9">
        <f t="shared" si="3"/>
        <v>0.20833333333333337</v>
      </c>
      <c r="N23" s="3"/>
      <c r="O23" s="25">
        <f aca="true" t="shared" si="5" ref="O23:O28">+O22+M23</f>
        <v>0.41666666666666674</v>
      </c>
      <c r="P23" s="3"/>
      <c r="Q23" s="30"/>
      <c r="R23" s="5"/>
    </row>
    <row r="24" spans="1:18" ht="12.75">
      <c r="A24" s="71"/>
      <c r="B24" s="16" t="s">
        <v>8</v>
      </c>
      <c r="C24" s="19">
        <f t="shared" si="4"/>
        <v>40184</v>
      </c>
      <c r="D24" s="3"/>
      <c r="E24" s="30"/>
      <c r="F24" s="31"/>
      <c r="G24" s="30"/>
      <c r="H24" s="31"/>
      <c r="I24" s="30"/>
      <c r="J24" s="31"/>
      <c r="K24" s="30"/>
      <c r="L24" s="3"/>
      <c r="M24" s="9">
        <f t="shared" si="3"/>
        <v>0</v>
      </c>
      <c r="N24" s="3"/>
      <c r="O24" s="25">
        <f t="shared" si="5"/>
        <v>0.41666666666666674</v>
      </c>
      <c r="P24" s="3"/>
      <c r="Q24" s="30" t="s">
        <v>13</v>
      </c>
      <c r="R24" s="5"/>
    </row>
    <row r="25" spans="1:18" ht="12.75">
      <c r="A25" s="71"/>
      <c r="B25" s="16" t="s">
        <v>4</v>
      </c>
      <c r="C25" s="19">
        <f t="shared" si="4"/>
        <v>40185</v>
      </c>
      <c r="D25" s="3"/>
      <c r="E25" s="30">
        <v>0.375</v>
      </c>
      <c r="F25" s="31"/>
      <c r="G25" s="30">
        <v>0.5833333333333334</v>
      </c>
      <c r="H25" s="31"/>
      <c r="I25" s="30"/>
      <c r="J25" s="31"/>
      <c r="K25" s="30"/>
      <c r="L25" s="3"/>
      <c r="M25" s="9">
        <f t="shared" si="3"/>
        <v>0.20833333333333337</v>
      </c>
      <c r="N25" s="3"/>
      <c r="O25" s="25">
        <f t="shared" si="5"/>
        <v>0.6250000000000001</v>
      </c>
      <c r="P25" s="3"/>
      <c r="Q25" s="30"/>
      <c r="R25" s="5"/>
    </row>
    <row r="26" spans="1:18" ht="12.75">
      <c r="A26" s="71"/>
      <c r="B26" s="16" t="s">
        <v>5</v>
      </c>
      <c r="C26" s="19">
        <f t="shared" si="4"/>
        <v>40186</v>
      </c>
      <c r="D26" s="3"/>
      <c r="E26" s="30">
        <v>0.375</v>
      </c>
      <c r="F26" s="31"/>
      <c r="G26" s="30">
        <v>0.5833333333333334</v>
      </c>
      <c r="H26" s="31"/>
      <c r="I26" s="30"/>
      <c r="J26" s="31"/>
      <c r="K26" s="30"/>
      <c r="L26" s="3"/>
      <c r="M26" s="9">
        <f t="shared" si="3"/>
        <v>0.20833333333333337</v>
      </c>
      <c r="N26" s="3"/>
      <c r="O26" s="25">
        <f t="shared" si="5"/>
        <v>0.8333333333333335</v>
      </c>
      <c r="P26" s="3"/>
      <c r="Q26" s="30"/>
      <c r="R26" s="5"/>
    </row>
    <row r="27" spans="1:18" ht="12.75">
      <c r="A27" s="71"/>
      <c r="B27" s="16" t="s">
        <v>6</v>
      </c>
      <c r="C27" s="19">
        <f t="shared" si="4"/>
        <v>40187</v>
      </c>
      <c r="D27" s="3"/>
      <c r="E27" s="30"/>
      <c r="F27" s="31"/>
      <c r="G27" s="30"/>
      <c r="H27" s="31"/>
      <c r="I27" s="30"/>
      <c r="J27" s="31"/>
      <c r="K27" s="30"/>
      <c r="L27" s="3"/>
      <c r="M27" s="9">
        <f t="shared" si="3"/>
        <v>0</v>
      </c>
      <c r="N27" s="3"/>
      <c r="O27" s="25">
        <f t="shared" si="5"/>
        <v>0.8333333333333335</v>
      </c>
      <c r="P27" s="3"/>
      <c r="Q27" s="30"/>
      <c r="R27" s="5"/>
    </row>
    <row r="28" spans="1:18" ht="12.75">
      <c r="A28" s="71"/>
      <c r="B28" s="16" t="s">
        <v>7</v>
      </c>
      <c r="C28" s="27">
        <f t="shared" si="4"/>
        <v>40188</v>
      </c>
      <c r="D28" s="3"/>
      <c r="E28" s="32"/>
      <c r="F28" s="31"/>
      <c r="G28" s="32"/>
      <c r="H28" s="31"/>
      <c r="I28" s="32"/>
      <c r="J28" s="31"/>
      <c r="K28" s="32"/>
      <c r="L28" s="3"/>
      <c r="M28" s="28">
        <f t="shared" si="3"/>
        <v>0</v>
      </c>
      <c r="N28" s="3"/>
      <c r="O28" s="29">
        <f t="shared" si="5"/>
        <v>0.8333333333333335</v>
      </c>
      <c r="P28" s="3"/>
      <c r="Q28" s="32"/>
      <c r="R28" s="5"/>
    </row>
    <row r="29" spans="1:18" s="3" customFormat="1" ht="12.75" customHeight="1">
      <c r="A29" s="71"/>
      <c r="B29" s="6"/>
      <c r="C29" s="7"/>
      <c r="D29" s="7"/>
      <c r="E29" s="6"/>
      <c r="F29" s="6"/>
      <c r="G29" s="73"/>
      <c r="H29" s="73"/>
      <c r="I29" s="73"/>
      <c r="J29" s="73"/>
      <c r="K29" s="73"/>
      <c r="L29" s="6"/>
      <c r="M29" s="6"/>
      <c r="N29" s="6"/>
      <c r="O29" s="26"/>
      <c r="P29" s="6"/>
      <c r="Q29" s="6"/>
      <c r="R29" s="8"/>
    </row>
    <row r="30" ht="5.25" customHeight="1"/>
    <row r="31" spans="1:18" ht="12.75">
      <c r="A31" s="71"/>
      <c r="B31" s="10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10"/>
      <c r="Q31" s="10"/>
      <c r="R31" s="12"/>
    </row>
    <row r="32" spans="1:18" ht="12" customHeight="1">
      <c r="A32" s="71"/>
      <c r="B32" s="4"/>
      <c r="C32" s="4" t="s">
        <v>14</v>
      </c>
      <c r="D32" s="4"/>
      <c r="E32" s="4" t="s">
        <v>15</v>
      </c>
      <c r="F32" s="4"/>
      <c r="G32" s="4" t="s">
        <v>16</v>
      </c>
      <c r="H32" s="4"/>
      <c r="I32" s="4" t="s">
        <v>17</v>
      </c>
      <c r="J32" s="4"/>
      <c r="K32" s="4" t="s">
        <v>18</v>
      </c>
      <c r="L32" s="4"/>
      <c r="M32" s="4" t="s">
        <v>19</v>
      </c>
      <c r="N32" s="4"/>
      <c r="O32" s="24" t="s">
        <v>21</v>
      </c>
      <c r="P32" s="4"/>
      <c r="Q32" s="4" t="s">
        <v>9</v>
      </c>
      <c r="R32" s="14"/>
    </row>
    <row r="33" spans="1:18" ht="12.75">
      <c r="A33" s="71"/>
      <c r="B33" s="16" t="s">
        <v>20</v>
      </c>
      <c r="C33" s="18">
        <f>+C28+1</f>
        <v>40189</v>
      </c>
      <c r="D33" s="3"/>
      <c r="E33" s="30"/>
      <c r="F33" s="31"/>
      <c r="G33" s="30"/>
      <c r="H33" s="31"/>
      <c r="I33" s="30"/>
      <c r="J33" s="31"/>
      <c r="K33" s="30"/>
      <c r="L33" s="3"/>
      <c r="M33" s="9">
        <f aca="true" t="shared" si="6" ref="M33:M39">+(G33-E33)+(K33-I33)</f>
        <v>0</v>
      </c>
      <c r="N33" s="3"/>
      <c r="O33" s="25">
        <f>+O28+M33</f>
        <v>0.8333333333333335</v>
      </c>
      <c r="P33" s="3"/>
      <c r="Q33" s="30"/>
      <c r="R33" s="5"/>
    </row>
    <row r="34" spans="1:18" s="2" customFormat="1" ht="12.75">
      <c r="A34" s="71"/>
      <c r="B34" s="16" t="s">
        <v>3</v>
      </c>
      <c r="C34" s="19">
        <f aca="true" t="shared" si="7" ref="C34:C39">+C33+1</f>
        <v>40190</v>
      </c>
      <c r="D34" s="3"/>
      <c r="E34" s="30"/>
      <c r="F34" s="31"/>
      <c r="G34" s="30"/>
      <c r="H34" s="31"/>
      <c r="I34" s="30"/>
      <c r="J34" s="31"/>
      <c r="K34" s="30"/>
      <c r="L34" s="3"/>
      <c r="M34" s="9">
        <f t="shared" si="6"/>
        <v>0</v>
      </c>
      <c r="N34" s="3"/>
      <c r="O34" s="25">
        <f aca="true" t="shared" si="8" ref="O34:O39">+O33+M34</f>
        <v>0.8333333333333335</v>
      </c>
      <c r="P34" s="3"/>
      <c r="Q34" s="30"/>
      <c r="R34" s="5"/>
    </row>
    <row r="35" spans="1:18" ht="12.75">
      <c r="A35" s="71"/>
      <c r="B35" s="16" t="s">
        <v>8</v>
      </c>
      <c r="C35" s="19">
        <f t="shared" si="7"/>
        <v>40191</v>
      </c>
      <c r="D35" s="3"/>
      <c r="E35" s="30"/>
      <c r="F35" s="31"/>
      <c r="G35" s="30"/>
      <c r="H35" s="31"/>
      <c r="I35" s="30"/>
      <c r="J35" s="31"/>
      <c r="K35" s="30"/>
      <c r="L35" s="3"/>
      <c r="M35" s="9">
        <f t="shared" si="6"/>
        <v>0</v>
      </c>
      <c r="N35" s="3"/>
      <c r="O35" s="25">
        <f t="shared" si="8"/>
        <v>0.8333333333333335</v>
      </c>
      <c r="P35" s="3"/>
      <c r="Q35" s="30"/>
      <c r="R35" s="5"/>
    </row>
    <row r="36" spans="1:18" ht="12.75">
      <c r="A36" s="71"/>
      <c r="B36" s="16" t="s">
        <v>4</v>
      </c>
      <c r="C36" s="19">
        <f t="shared" si="7"/>
        <v>40192</v>
      </c>
      <c r="D36" s="3"/>
      <c r="E36" s="30"/>
      <c r="F36" s="31"/>
      <c r="G36" s="30"/>
      <c r="H36" s="31"/>
      <c r="I36" s="30"/>
      <c r="J36" s="31"/>
      <c r="K36" s="30"/>
      <c r="L36" s="3"/>
      <c r="M36" s="9">
        <f t="shared" si="6"/>
        <v>0</v>
      </c>
      <c r="N36" s="3"/>
      <c r="O36" s="25">
        <f t="shared" si="8"/>
        <v>0.8333333333333335</v>
      </c>
      <c r="P36" s="3"/>
      <c r="Q36" s="30"/>
      <c r="R36" s="5"/>
    </row>
    <row r="37" spans="1:18" ht="12.75">
      <c r="A37" s="71"/>
      <c r="B37" s="16" t="s">
        <v>5</v>
      </c>
      <c r="C37" s="19">
        <f t="shared" si="7"/>
        <v>40193</v>
      </c>
      <c r="D37" s="3"/>
      <c r="E37" s="30"/>
      <c r="F37" s="31"/>
      <c r="G37" s="30"/>
      <c r="H37" s="31"/>
      <c r="I37" s="30"/>
      <c r="J37" s="31"/>
      <c r="K37" s="30"/>
      <c r="L37" s="3"/>
      <c r="M37" s="9">
        <f t="shared" si="6"/>
        <v>0</v>
      </c>
      <c r="N37" s="3"/>
      <c r="O37" s="25">
        <f t="shared" si="8"/>
        <v>0.8333333333333335</v>
      </c>
      <c r="P37" s="3"/>
      <c r="Q37" s="30"/>
      <c r="R37" s="5"/>
    </row>
    <row r="38" spans="1:18" ht="12.75">
      <c r="A38" s="71"/>
      <c r="B38" s="16" t="s">
        <v>6</v>
      </c>
      <c r="C38" s="19">
        <f t="shared" si="7"/>
        <v>40194</v>
      </c>
      <c r="D38" s="3"/>
      <c r="E38" s="30"/>
      <c r="F38" s="31"/>
      <c r="G38" s="30"/>
      <c r="H38" s="31"/>
      <c r="I38" s="30"/>
      <c r="J38" s="31"/>
      <c r="K38" s="30"/>
      <c r="L38" s="3"/>
      <c r="M38" s="9">
        <f t="shared" si="6"/>
        <v>0</v>
      </c>
      <c r="N38" s="3"/>
      <c r="O38" s="25">
        <f t="shared" si="8"/>
        <v>0.8333333333333335</v>
      </c>
      <c r="P38" s="3"/>
      <c r="Q38" s="30"/>
      <c r="R38" s="5"/>
    </row>
    <row r="39" spans="1:18" ht="12.75">
      <c r="A39" s="71"/>
      <c r="B39" s="16" t="s">
        <v>7</v>
      </c>
      <c r="C39" s="27">
        <f t="shared" si="7"/>
        <v>40195</v>
      </c>
      <c r="D39" s="3"/>
      <c r="E39" s="32"/>
      <c r="F39" s="31"/>
      <c r="G39" s="32"/>
      <c r="H39" s="31"/>
      <c r="I39" s="32"/>
      <c r="J39" s="31"/>
      <c r="K39" s="32"/>
      <c r="L39" s="3"/>
      <c r="M39" s="28">
        <f t="shared" si="6"/>
        <v>0</v>
      </c>
      <c r="N39" s="3"/>
      <c r="O39" s="29">
        <f t="shared" si="8"/>
        <v>0.8333333333333335</v>
      </c>
      <c r="P39" s="3"/>
      <c r="Q39" s="32"/>
      <c r="R39" s="5"/>
    </row>
    <row r="40" spans="1:18" s="3" customFormat="1" ht="12.75" customHeight="1">
      <c r="A40" s="71"/>
      <c r="B40" s="6"/>
      <c r="C40" s="7"/>
      <c r="D40" s="7"/>
      <c r="E40" s="6"/>
      <c r="F40" s="6"/>
      <c r="G40" s="73"/>
      <c r="H40" s="73"/>
      <c r="I40" s="73"/>
      <c r="J40" s="73"/>
      <c r="K40" s="73"/>
      <c r="L40" s="6"/>
      <c r="M40" s="6"/>
      <c r="N40" s="6"/>
      <c r="O40" s="26"/>
      <c r="P40" s="6"/>
      <c r="Q40" s="6"/>
      <c r="R40" s="8"/>
    </row>
    <row r="41" ht="5.25" customHeight="1"/>
    <row r="42" spans="1:18" ht="12.75">
      <c r="A42" s="71"/>
      <c r="B42" s="10"/>
      <c r="C42" s="11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3"/>
      <c r="P42" s="10"/>
      <c r="Q42" s="10"/>
      <c r="R42" s="12"/>
    </row>
    <row r="43" spans="1:18" ht="12" customHeight="1">
      <c r="A43" s="71"/>
      <c r="B43" s="4"/>
      <c r="C43" s="4" t="s">
        <v>14</v>
      </c>
      <c r="D43" s="4"/>
      <c r="E43" s="4" t="s">
        <v>15</v>
      </c>
      <c r="F43" s="4"/>
      <c r="G43" s="4" t="s">
        <v>16</v>
      </c>
      <c r="H43" s="4"/>
      <c r="I43" s="4" t="s">
        <v>17</v>
      </c>
      <c r="J43" s="4"/>
      <c r="K43" s="4" t="s">
        <v>18</v>
      </c>
      <c r="L43" s="4"/>
      <c r="M43" s="4" t="s">
        <v>19</v>
      </c>
      <c r="N43" s="4"/>
      <c r="O43" s="24" t="s">
        <v>21</v>
      </c>
      <c r="P43" s="4"/>
      <c r="Q43" s="4" t="s">
        <v>9</v>
      </c>
      <c r="R43" s="14"/>
    </row>
    <row r="44" spans="1:18" ht="12.75">
      <c r="A44" s="71"/>
      <c r="B44" s="16" t="s">
        <v>20</v>
      </c>
      <c r="C44" s="18">
        <f>+C39+1</f>
        <v>40196</v>
      </c>
      <c r="D44" s="3"/>
      <c r="E44" s="30"/>
      <c r="F44" s="31"/>
      <c r="G44" s="30"/>
      <c r="H44" s="31"/>
      <c r="I44" s="30"/>
      <c r="J44" s="31"/>
      <c r="K44" s="30"/>
      <c r="L44" s="3"/>
      <c r="M44" s="9">
        <f aca="true" t="shared" si="9" ref="M44:M50">+(G44-E44)+(K44-I44)</f>
        <v>0</v>
      </c>
      <c r="N44" s="3"/>
      <c r="O44" s="25">
        <f>+O39+M44</f>
        <v>0.8333333333333335</v>
      </c>
      <c r="P44" s="3"/>
      <c r="Q44" s="30"/>
      <c r="R44" s="5"/>
    </row>
    <row r="45" spans="1:18" s="2" customFormat="1" ht="12.75">
      <c r="A45" s="71"/>
      <c r="B45" s="16" t="s">
        <v>3</v>
      </c>
      <c r="C45" s="19">
        <f aca="true" t="shared" si="10" ref="C45:C50">+C44+1</f>
        <v>40197</v>
      </c>
      <c r="D45" s="3"/>
      <c r="E45" s="30"/>
      <c r="F45" s="31"/>
      <c r="G45" s="30"/>
      <c r="H45" s="31"/>
      <c r="I45" s="30"/>
      <c r="J45" s="31"/>
      <c r="K45" s="30"/>
      <c r="L45" s="3"/>
      <c r="M45" s="9">
        <f t="shared" si="9"/>
        <v>0</v>
      </c>
      <c r="N45" s="3"/>
      <c r="O45" s="25">
        <f aca="true" t="shared" si="11" ref="O45:O50">+O44+M45</f>
        <v>0.8333333333333335</v>
      </c>
      <c r="P45" s="3"/>
      <c r="Q45" s="30"/>
      <c r="R45" s="5"/>
    </row>
    <row r="46" spans="1:18" ht="12.75">
      <c r="A46" s="71"/>
      <c r="B46" s="16" t="s">
        <v>8</v>
      </c>
      <c r="C46" s="19">
        <f t="shared" si="10"/>
        <v>40198</v>
      </c>
      <c r="D46" s="3"/>
      <c r="E46" s="30"/>
      <c r="F46" s="31"/>
      <c r="G46" s="30"/>
      <c r="H46" s="31"/>
      <c r="I46" s="30"/>
      <c r="J46" s="31"/>
      <c r="K46" s="30"/>
      <c r="L46" s="3"/>
      <c r="M46" s="9">
        <f t="shared" si="9"/>
        <v>0</v>
      </c>
      <c r="N46" s="3"/>
      <c r="O46" s="25">
        <f t="shared" si="11"/>
        <v>0.8333333333333335</v>
      </c>
      <c r="P46" s="3"/>
      <c r="Q46" s="30"/>
      <c r="R46" s="5"/>
    </row>
    <row r="47" spans="1:18" ht="12.75">
      <c r="A47" s="71"/>
      <c r="B47" s="16" t="s">
        <v>4</v>
      </c>
      <c r="C47" s="19">
        <f t="shared" si="10"/>
        <v>40199</v>
      </c>
      <c r="D47" s="3"/>
      <c r="E47" s="30"/>
      <c r="F47" s="31"/>
      <c r="G47" s="30"/>
      <c r="H47" s="31"/>
      <c r="I47" s="30"/>
      <c r="J47" s="31"/>
      <c r="K47" s="30"/>
      <c r="L47" s="3"/>
      <c r="M47" s="9">
        <f t="shared" si="9"/>
        <v>0</v>
      </c>
      <c r="N47" s="3"/>
      <c r="O47" s="25">
        <f t="shared" si="11"/>
        <v>0.8333333333333335</v>
      </c>
      <c r="P47" s="3"/>
      <c r="Q47" s="30"/>
      <c r="R47" s="5"/>
    </row>
    <row r="48" spans="1:18" ht="12.75">
      <c r="A48" s="71"/>
      <c r="B48" s="16" t="s">
        <v>5</v>
      </c>
      <c r="C48" s="19">
        <f t="shared" si="10"/>
        <v>40200</v>
      </c>
      <c r="D48" s="3"/>
      <c r="E48" s="30"/>
      <c r="F48" s="31"/>
      <c r="G48" s="30"/>
      <c r="H48" s="31"/>
      <c r="I48" s="30"/>
      <c r="J48" s="31"/>
      <c r="K48" s="30"/>
      <c r="L48" s="3"/>
      <c r="M48" s="9">
        <f t="shared" si="9"/>
        <v>0</v>
      </c>
      <c r="N48" s="3"/>
      <c r="O48" s="25">
        <f t="shared" si="11"/>
        <v>0.8333333333333335</v>
      </c>
      <c r="P48" s="3"/>
      <c r="Q48" s="30"/>
      <c r="R48" s="5"/>
    </row>
    <row r="49" spans="1:18" ht="12.75">
      <c r="A49" s="71"/>
      <c r="B49" s="16" t="s">
        <v>6</v>
      </c>
      <c r="C49" s="19">
        <f t="shared" si="10"/>
        <v>40201</v>
      </c>
      <c r="D49" s="3"/>
      <c r="E49" s="30"/>
      <c r="F49" s="31"/>
      <c r="G49" s="30"/>
      <c r="H49" s="31"/>
      <c r="I49" s="30"/>
      <c r="J49" s="31"/>
      <c r="K49" s="30"/>
      <c r="L49" s="3"/>
      <c r="M49" s="9">
        <f t="shared" si="9"/>
        <v>0</v>
      </c>
      <c r="N49" s="3"/>
      <c r="O49" s="25">
        <f t="shared" si="11"/>
        <v>0.8333333333333335</v>
      </c>
      <c r="P49" s="3"/>
      <c r="Q49" s="30"/>
      <c r="R49" s="5"/>
    </row>
    <row r="50" spans="1:18" ht="12.75">
      <c r="A50" s="71"/>
      <c r="B50" s="16" t="s">
        <v>7</v>
      </c>
      <c r="C50" s="27">
        <f t="shared" si="10"/>
        <v>40202</v>
      </c>
      <c r="D50" s="3"/>
      <c r="E50" s="32"/>
      <c r="F50" s="31"/>
      <c r="G50" s="32"/>
      <c r="H50" s="31"/>
      <c r="I50" s="32"/>
      <c r="J50" s="31"/>
      <c r="K50" s="32"/>
      <c r="L50" s="3"/>
      <c r="M50" s="28">
        <f t="shared" si="9"/>
        <v>0</v>
      </c>
      <c r="N50" s="3"/>
      <c r="O50" s="29">
        <f t="shared" si="11"/>
        <v>0.8333333333333335</v>
      </c>
      <c r="P50" s="3"/>
      <c r="Q50" s="32"/>
      <c r="R50" s="5"/>
    </row>
    <row r="51" spans="1:18" s="3" customFormat="1" ht="12.75" customHeight="1">
      <c r="A51" s="71"/>
      <c r="B51" s="6"/>
      <c r="C51" s="7"/>
      <c r="D51" s="7"/>
      <c r="E51" s="6"/>
      <c r="F51" s="6"/>
      <c r="G51" s="73"/>
      <c r="H51" s="73"/>
      <c r="I51" s="73"/>
      <c r="J51" s="73"/>
      <c r="K51" s="73"/>
      <c r="L51" s="6"/>
      <c r="M51" s="6"/>
      <c r="N51" s="6"/>
      <c r="O51" s="26"/>
      <c r="P51" s="6"/>
      <c r="Q51" s="6"/>
      <c r="R51" s="8"/>
    </row>
    <row r="52" ht="5.25" customHeight="1"/>
    <row r="53" spans="1:18" ht="12.75">
      <c r="A53" s="71"/>
      <c r="B53" s="10"/>
      <c r="C53" s="11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3"/>
      <c r="P53" s="10"/>
      <c r="Q53" s="10"/>
      <c r="R53" s="12"/>
    </row>
    <row r="54" spans="1:18" ht="12" customHeight="1">
      <c r="A54" s="71"/>
      <c r="B54" s="4"/>
      <c r="C54" s="4" t="s">
        <v>14</v>
      </c>
      <c r="D54" s="4"/>
      <c r="E54" s="4" t="s">
        <v>15</v>
      </c>
      <c r="F54" s="4"/>
      <c r="G54" s="4" t="s">
        <v>16</v>
      </c>
      <c r="H54" s="4"/>
      <c r="I54" s="4" t="s">
        <v>17</v>
      </c>
      <c r="J54" s="4"/>
      <c r="K54" s="4" t="s">
        <v>18</v>
      </c>
      <c r="L54" s="4"/>
      <c r="M54" s="4" t="s">
        <v>19</v>
      </c>
      <c r="N54" s="4"/>
      <c r="O54" s="24" t="s">
        <v>21</v>
      </c>
      <c r="P54" s="4"/>
      <c r="Q54" s="4" t="s">
        <v>9</v>
      </c>
      <c r="R54" s="14"/>
    </row>
    <row r="55" spans="1:18" ht="12.75">
      <c r="A55" s="71"/>
      <c r="B55" s="16" t="s">
        <v>20</v>
      </c>
      <c r="C55" s="18">
        <f>+C50+1</f>
        <v>40203</v>
      </c>
      <c r="D55" s="3"/>
      <c r="E55" s="30"/>
      <c r="F55" s="31"/>
      <c r="G55" s="30"/>
      <c r="H55" s="31"/>
      <c r="I55" s="30"/>
      <c r="J55" s="31"/>
      <c r="K55" s="30"/>
      <c r="L55" s="3"/>
      <c r="M55" s="9">
        <f aca="true" t="shared" si="12" ref="M55:M61">+(G55-E55)+(K55-I55)</f>
        <v>0</v>
      </c>
      <c r="N55" s="3"/>
      <c r="O55" s="25">
        <f>+O50+M55</f>
        <v>0.8333333333333335</v>
      </c>
      <c r="P55" s="3"/>
      <c r="Q55" s="30"/>
      <c r="R55" s="5"/>
    </row>
    <row r="56" spans="1:18" s="2" customFormat="1" ht="12.75">
      <c r="A56" s="71"/>
      <c r="B56" s="16" t="s">
        <v>3</v>
      </c>
      <c r="C56" s="19">
        <f aca="true" t="shared" si="13" ref="C56:C61">+C55+1</f>
        <v>40204</v>
      </c>
      <c r="D56" s="3"/>
      <c r="E56" s="30"/>
      <c r="F56" s="31"/>
      <c r="G56" s="30"/>
      <c r="H56" s="31"/>
      <c r="I56" s="30"/>
      <c r="J56" s="31"/>
      <c r="K56" s="30"/>
      <c r="L56" s="3"/>
      <c r="M56" s="9">
        <f t="shared" si="12"/>
        <v>0</v>
      </c>
      <c r="N56" s="3"/>
      <c r="O56" s="25">
        <f aca="true" t="shared" si="14" ref="O56:O61">+O55+M56</f>
        <v>0.8333333333333335</v>
      </c>
      <c r="P56" s="3"/>
      <c r="Q56" s="30"/>
      <c r="R56" s="5"/>
    </row>
    <row r="57" spans="1:18" ht="12.75">
      <c r="A57" s="71"/>
      <c r="B57" s="16" t="s">
        <v>8</v>
      </c>
      <c r="C57" s="19">
        <f t="shared" si="13"/>
        <v>40205</v>
      </c>
      <c r="D57" s="3"/>
      <c r="E57" s="30"/>
      <c r="F57" s="31"/>
      <c r="G57" s="30"/>
      <c r="H57" s="31"/>
      <c r="I57" s="30"/>
      <c r="J57" s="31"/>
      <c r="K57" s="30"/>
      <c r="L57" s="3"/>
      <c r="M57" s="9">
        <f t="shared" si="12"/>
        <v>0</v>
      </c>
      <c r="N57" s="3"/>
      <c r="O57" s="25">
        <f t="shared" si="14"/>
        <v>0.8333333333333335</v>
      </c>
      <c r="P57" s="3"/>
      <c r="Q57" s="30"/>
      <c r="R57" s="5"/>
    </row>
    <row r="58" spans="1:18" ht="12.75">
      <c r="A58" s="71"/>
      <c r="B58" s="16" t="s">
        <v>4</v>
      </c>
      <c r="C58" s="19">
        <f t="shared" si="13"/>
        <v>40206</v>
      </c>
      <c r="D58" s="3"/>
      <c r="E58" s="30"/>
      <c r="F58" s="31"/>
      <c r="G58" s="30"/>
      <c r="H58" s="31"/>
      <c r="I58" s="30"/>
      <c r="J58" s="31"/>
      <c r="K58" s="30"/>
      <c r="L58" s="3"/>
      <c r="M58" s="9">
        <f t="shared" si="12"/>
        <v>0</v>
      </c>
      <c r="N58" s="3"/>
      <c r="O58" s="25">
        <f t="shared" si="14"/>
        <v>0.8333333333333335</v>
      </c>
      <c r="P58" s="3"/>
      <c r="Q58" s="30"/>
      <c r="R58" s="5"/>
    </row>
    <row r="59" spans="1:18" ht="12.75">
      <c r="A59" s="71"/>
      <c r="B59" s="16" t="s">
        <v>5</v>
      </c>
      <c r="C59" s="19">
        <f t="shared" si="13"/>
        <v>40207</v>
      </c>
      <c r="D59" s="3"/>
      <c r="E59" s="30"/>
      <c r="F59" s="31"/>
      <c r="G59" s="30"/>
      <c r="H59" s="31"/>
      <c r="I59" s="30"/>
      <c r="J59" s="31"/>
      <c r="K59" s="30"/>
      <c r="L59" s="3"/>
      <c r="M59" s="9">
        <f t="shared" si="12"/>
        <v>0</v>
      </c>
      <c r="N59" s="3"/>
      <c r="O59" s="25">
        <f t="shared" si="14"/>
        <v>0.8333333333333335</v>
      </c>
      <c r="P59" s="3"/>
      <c r="Q59" s="30"/>
      <c r="R59" s="5"/>
    </row>
    <row r="60" spans="1:18" ht="12.75">
      <c r="A60" s="71"/>
      <c r="B60" s="16" t="s">
        <v>6</v>
      </c>
      <c r="C60" s="19">
        <f t="shared" si="13"/>
        <v>40208</v>
      </c>
      <c r="D60" s="3"/>
      <c r="E60" s="30"/>
      <c r="F60" s="31"/>
      <c r="G60" s="30"/>
      <c r="H60" s="31"/>
      <c r="I60" s="30"/>
      <c r="J60" s="31"/>
      <c r="K60" s="30"/>
      <c r="L60" s="3"/>
      <c r="M60" s="9">
        <f t="shared" si="12"/>
        <v>0</v>
      </c>
      <c r="N60" s="3"/>
      <c r="O60" s="25">
        <f t="shared" si="14"/>
        <v>0.8333333333333335</v>
      </c>
      <c r="P60" s="3"/>
      <c r="Q60" s="30"/>
      <c r="R60" s="5"/>
    </row>
    <row r="61" spans="1:18" ht="12.75">
      <c r="A61" s="71"/>
      <c r="B61" s="16" t="s">
        <v>7</v>
      </c>
      <c r="C61" s="27">
        <f t="shared" si="13"/>
        <v>40209</v>
      </c>
      <c r="D61" s="3"/>
      <c r="E61" s="32"/>
      <c r="F61" s="31"/>
      <c r="G61" s="32"/>
      <c r="H61" s="31"/>
      <c r="I61" s="32"/>
      <c r="J61" s="31"/>
      <c r="K61" s="32"/>
      <c r="L61" s="3"/>
      <c r="M61" s="28">
        <f t="shared" si="12"/>
        <v>0</v>
      </c>
      <c r="N61" s="3"/>
      <c r="O61" s="29">
        <f t="shared" si="14"/>
        <v>0.8333333333333335</v>
      </c>
      <c r="P61" s="3"/>
      <c r="Q61" s="32"/>
      <c r="R61" s="5"/>
    </row>
    <row r="62" spans="1:18" s="3" customFormat="1" ht="12.75" customHeight="1">
      <c r="A62" s="71"/>
      <c r="B62" s="6"/>
      <c r="C62" s="7"/>
      <c r="D62" s="7"/>
      <c r="E62" s="6"/>
      <c r="F62" s="6"/>
      <c r="G62" s="73"/>
      <c r="H62" s="73"/>
      <c r="I62" s="73"/>
      <c r="J62" s="73"/>
      <c r="K62" s="73"/>
      <c r="L62" s="6"/>
      <c r="M62" s="6"/>
      <c r="N62" s="6"/>
      <c r="O62" s="26"/>
      <c r="P62" s="6"/>
      <c r="Q62" s="6"/>
      <c r="R62" s="8"/>
    </row>
    <row r="63" ht="5.25" customHeight="1"/>
    <row r="64" spans="1:18" ht="12.75">
      <c r="A64" s="71"/>
      <c r="B64" s="10"/>
      <c r="C64" s="11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3"/>
      <c r="P64" s="10"/>
      <c r="Q64" s="10"/>
      <c r="R64" s="12"/>
    </row>
    <row r="65" spans="1:18" ht="12" customHeight="1">
      <c r="A65" s="71"/>
      <c r="B65" s="4"/>
      <c r="C65" s="4" t="s">
        <v>14</v>
      </c>
      <c r="D65" s="4"/>
      <c r="E65" s="4" t="s">
        <v>15</v>
      </c>
      <c r="F65" s="4"/>
      <c r="G65" s="4" t="s">
        <v>16</v>
      </c>
      <c r="H65" s="4"/>
      <c r="I65" s="4" t="s">
        <v>17</v>
      </c>
      <c r="J65" s="4"/>
      <c r="K65" s="4" t="s">
        <v>18</v>
      </c>
      <c r="L65" s="4"/>
      <c r="M65" s="4" t="s">
        <v>19</v>
      </c>
      <c r="N65" s="4"/>
      <c r="O65" s="24" t="s">
        <v>21</v>
      </c>
      <c r="P65" s="4"/>
      <c r="Q65" s="4" t="s">
        <v>9</v>
      </c>
      <c r="R65" s="14"/>
    </row>
    <row r="66" spans="1:18" ht="12.75">
      <c r="A66" s="71"/>
      <c r="B66" s="16" t="s">
        <v>20</v>
      </c>
      <c r="C66" s="18">
        <f>+C61+1</f>
        <v>40210</v>
      </c>
      <c r="D66" s="3"/>
      <c r="E66" s="30"/>
      <c r="F66" s="31"/>
      <c r="G66" s="30"/>
      <c r="H66" s="31"/>
      <c r="I66" s="30"/>
      <c r="J66" s="31"/>
      <c r="K66" s="30"/>
      <c r="L66" s="3"/>
      <c r="M66" s="9">
        <f aca="true" t="shared" si="15" ref="M66:M72">+(G66-E66)+(K66-I66)</f>
        <v>0</v>
      </c>
      <c r="N66" s="3"/>
      <c r="O66" s="25">
        <f>+O61+M66</f>
        <v>0.8333333333333335</v>
      </c>
      <c r="P66" s="3"/>
      <c r="Q66" s="30"/>
      <c r="R66" s="5"/>
    </row>
    <row r="67" spans="1:18" s="2" customFormat="1" ht="12.75">
      <c r="A67" s="71"/>
      <c r="B67" s="16" t="s">
        <v>3</v>
      </c>
      <c r="C67" s="19">
        <f aca="true" t="shared" si="16" ref="C67:C72">+C66+1</f>
        <v>40211</v>
      </c>
      <c r="D67" s="3"/>
      <c r="E67" s="30"/>
      <c r="F67" s="31"/>
      <c r="G67" s="30"/>
      <c r="H67" s="31"/>
      <c r="I67" s="30"/>
      <c r="J67" s="31"/>
      <c r="K67" s="30"/>
      <c r="L67" s="3"/>
      <c r="M67" s="9">
        <f t="shared" si="15"/>
        <v>0</v>
      </c>
      <c r="N67" s="3"/>
      <c r="O67" s="25">
        <f aca="true" t="shared" si="17" ref="O67:O72">+O66+M67</f>
        <v>0.8333333333333335</v>
      </c>
      <c r="P67" s="3"/>
      <c r="Q67" s="30"/>
      <c r="R67" s="5"/>
    </row>
    <row r="68" spans="1:18" ht="12.75">
      <c r="A68" s="71"/>
      <c r="B68" s="16" t="s">
        <v>8</v>
      </c>
      <c r="C68" s="19">
        <f t="shared" si="16"/>
        <v>40212</v>
      </c>
      <c r="D68" s="3"/>
      <c r="E68" s="30"/>
      <c r="F68" s="31"/>
      <c r="G68" s="30"/>
      <c r="H68" s="31"/>
      <c r="I68" s="30"/>
      <c r="J68" s="31"/>
      <c r="K68" s="30"/>
      <c r="L68" s="3"/>
      <c r="M68" s="9">
        <f t="shared" si="15"/>
        <v>0</v>
      </c>
      <c r="N68" s="3"/>
      <c r="O68" s="25">
        <f t="shared" si="17"/>
        <v>0.8333333333333335</v>
      </c>
      <c r="P68" s="3"/>
      <c r="Q68" s="30"/>
      <c r="R68" s="5"/>
    </row>
    <row r="69" spans="1:18" ht="12.75">
      <c r="A69" s="71"/>
      <c r="B69" s="16" t="s">
        <v>4</v>
      </c>
      <c r="C69" s="19">
        <f t="shared" si="16"/>
        <v>40213</v>
      </c>
      <c r="D69" s="3"/>
      <c r="E69" s="30"/>
      <c r="F69" s="31"/>
      <c r="G69" s="30"/>
      <c r="H69" s="31"/>
      <c r="I69" s="30"/>
      <c r="J69" s="31"/>
      <c r="K69" s="30"/>
      <c r="L69" s="3"/>
      <c r="M69" s="9">
        <f t="shared" si="15"/>
        <v>0</v>
      </c>
      <c r="N69" s="3"/>
      <c r="O69" s="25">
        <f t="shared" si="17"/>
        <v>0.8333333333333335</v>
      </c>
      <c r="P69" s="3"/>
      <c r="Q69" s="30"/>
      <c r="R69" s="5"/>
    </row>
    <row r="70" spans="1:18" ht="12.75">
      <c r="A70" s="71"/>
      <c r="B70" s="16" t="s">
        <v>5</v>
      </c>
      <c r="C70" s="19">
        <f t="shared" si="16"/>
        <v>40214</v>
      </c>
      <c r="D70" s="3"/>
      <c r="E70" s="30"/>
      <c r="F70" s="31"/>
      <c r="G70" s="30"/>
      <c r="H70" s="31"/>
      <c r="I70" s="30"/>
      <c r="J70" s="31"/>
      <c r="K70" s="30"/>
      <c r="L70" s="3"/>
      <c r="M70" s="9">
        <f t="shared" si="15"/>
        <v>0</v>
      </c>
      <c r="N70" s="3"/>
      <c r="O70" s="25">
        <f t="shared" si="17"/>
        <v>0.8333333333333335</v>
      </c>
      <c r="P70" s="3"/>
      <c r="Q70" s="30"/>
      <c r="R70" s="5"/>
    </row>
    <row r="71" spans="1:18" ht="12.75">
      <c r="A71" s="71"/>
      <c r="B71" s="16" t="s">
        <v>6</v>
      </c>
      <c r="C71" s="19">
        <f t="shared" si="16"/>
        <v>40215</v>
      </c>
      <c r="D71" s="3"/>
      <c r="E71" s="30"/>
      <c r="F71" s="31"/>
      <c r="G71" s="30"/>
      <c r="H71" s="31"/>
      <c r="I71" s="30"/>
      <c r="J71" s="31"/>
      <c r="K71" s="30"/>
      <c r="L71" s="3"/>
      <c r="M71" s="9">
        <f t="shared" si="15"/>
        <v>0</v>
      </c>
      <c r="N71" s="3"/>
      <c r="O71" s="25">
        <f t="shared" si="17"/>
        <v>0.8333333333333335</v>
      </c>
      <c r="P71" s="3"/>
      <c r="Q71" s="30"/>
      <c r="R71" s="5"/>
    </row>
    <row r="72" spans="1:18" ht="12.75">
      <c r="A72" s="71"/>
      <c r="B72" s="16" t="s">
        <v>7</v>
      </c>
      <c r="C72" s="27">
        <f t="shared" si="16"/>
        <v>40216</v>
      </c>
      <c r="D72" s="3"/>
      <c r="E72" s="32"/>
      <c r="F72" s="31"/>
      <c r="G72" s="32"/>
      <c r="H72" s="31"/>
      <c r="I72" s="32"/>
      <c r="J72" s="31"/>
      <c r="K72" s="32"/>
      <c r="L72" s="3"/>
      <c r="M72" s="28">
        <f t="shared" si="15"/>
        <v>0</v>
      </c>
      <c r="N72" s="3"/>
      <c r="O72" s="29">
        <f t="shared" si="17"/>
        <v>0.8333333333333335</v>
      </c>
      <c r="P72" s="3"/>
      <c r="Q72" s="30"/>
      <c r="R72" s="5"/>
    </row>
    <row r="73" spans="1:18" s="3" customFormat="1" ht="12.75" customHeight="1">
      <c r="A73" s="71"/>
      <c r="B73" s="6"/>
      <c r="C73" s="7"/>
      <c r="D73" s="7"/>
      <c r="E73" s="6"/>
      <c r="F73" s="6"/>
      <c r="G73" s="73"/>
      <c r="H73" s="73"/>
      <c r="I73" s="73"/>
      <c r="J73" s="73"/>
      <c r="K73" s="73"/>
      <c r="L73" s="6"/>
      <c r="M73" s="6"/>
      <c r="N73" s="6"/>
      <c r="O73" s="26"/>
      <c r="P73" s="6"/>
      <c r="Q73" s="6"/>
      <c r="R73" s="8"/>
    </row>
    <row r="74" ht="5.25" customHeight="1"/>
    <row r="75" spans="1:18" ht="12.75">
      <c r="A75" s="71"/>
      <c r="B75" s="10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23"/>
      <c r="P75" s="10"/>
      <c r="Q75" s="10"/>
      <c r="R75" s="12"/>
    </row>
    <row r="76" spans="1:18" ht="12" customHeight="1">
      <c r="A76" s="71"/>
      <c r="B76" s="4"/>
      <c r="C76" s="4" t="s">
        <v>14</v>
      </c>
      <c r="D76" s="4"/>
      <c r="E76" s="4" t="s">
        <v>15</v>
      </c>
      <c r="F76" s="4"/>
      <c r="G76" s="4" t="s">
        <v>16</v>
      </c>
      <c r="H76" s="4"/>
      <c r="I76" s="4" t="s">
        <v>17</v>
      </c>
      <c r="J76" s="4"/>
      <c r="K76" s="4" t="s">
        <v>18</v>
      </c>
      <c r="L76" s="4"/>
      <c r="M76" s="4" t="s">
        <v>19</v>
      </c>
      <c r="N76" s="4"/>
      <c r="O76" s="24" t="s">
        <v>21</v>
      </c>
      <c r="P76" s="4"/>
      <c r="Q76" s="4" t="s">
        <v>9</v>
      </c>
      <c r="R76" s="14"/>
    </row>
    <row r="77" spans="1:18" ht="12.75">
      <c r="A77" s="71"/>
      <c r="B77" s="16" t="s">
        <v>20</v>
      </c>
      <c r="C77" s="18">
        <f>+C72+1</f>
        <v>40217</v>
      </c>
      <c r="D77" s="3"/>
      <c r="E77" s="30"/>
      <c r="F77" s="31"/>
      <c r="G77" s="30"/>
      <c r="H77" s="31"/>
      <c r="I77" s="30"/>
      <c r="J77" s="31"/>
      <c r="K77" s="30"/>
      <c r="L77" s="3"/>
      <c r="M77" s="9">
        <f aca="true" t="shared" si="18" ref="M77:M83">+(G77-E77)+(K77-I77)</f>
        <v>0</v>
      </c>
      <c r="N77" s="3"/>
      <c r="O77" s="25">
        <f>+O72+M77</f>
        <v>0.8333333333333335</v>
      </c>
      <c r="P77" s="3"/>
      <c r="Q77" s="30"/>
      <c r="R77" s="5"/>
    </row>
    <row r="78" spans="1:18" s="2" customFormat="1" ht="12.75">
      <c r="A78" s="71"/>
      <c r="B78" s="16" t="s">
        <v>3</v>
      </c>
      <c r="C78" s="19">
        <f aca="true" t="shared" si="19" ref="C78:C83">+C77+1</f>
        <v>40218</v>
      </c>
      <c r="D78" s="3"/>
      <c r="E78" s="30"/>
      <c r="F78" s="31"/>
      <c r="G78" s="30"/>
      <c r="H78" s="31"/>
      <c r="I78" s="30"/>
      <c r="J78" s="31"/>
      <c r="K78" s="30"/>
      <c r="L78" s="3"/>
      <c r="M78" s="9">
        <f t="shared" si="18"/>
        <v>0</v>
      </c>
      <c r="N78" s="3"/>
      <c r="O78" s="25">
        <f aca="true" t="shared" si="20" ref="O78:O83">+O77+M78</f>
        <v>0.8333333333333335</v>
      </c>
      <c r="P78" s="3"/>
      <c r="Q78" s="30"/>
      <c r="R78" s="5"/>
    </row>
    <row r="79" spans="1:18" ht="12.75">
      <c r="A79" s="71"/>
      <c r="B79" s="16" t="s">
        <v>8</v>
      </c>
      <c r="C79" s="19">
        <f t="shared" si="19"/>
        <v>40219</v>
      </c>
      <c r="D79" s="3"/>
      <c r="E79" s="30"/>
      <c r="F79" s="31"/>
      <c r="G79" s="30"/>
      <c r="H79" s="31"/>
      <c r="I79" s="30"/>
      <c r="J79" s="31"/>
      <c r="K79" s="30"/>
      <c r="L79" s="3"/>
      <c r="M79" s="9">
        <f t="shared" si="18"/>
        <v>0</v>
      </c>
      <c r="N79" s="3"/>
      <c r="O79" s="25">
        <f t="shared" si="20"/>
        <v>0.8333333333333335</v>
      </c>
      <c r="P79" s="3"/>
      <c r="Q79" s="30"/>
      <c r="R79" s="5"/>
    </row>
    <row r="80" spans="1:18" ht="12.75">
      <c r="A80" s="71"/>
      <c r="B80" s="16" t="s">
        <v>4</v>
      </c>
      <c r="C80" s="19">
        <f t="shared" si="19"/>
        <v>40220</v>
      </c>
      <c r="D80" s="3"/>
      <c r="E80" s="30"/>
      <c r="F80" s="31"/>
      <c r="G80" s="30"/>
      <c r="H80" s="31"/>
      <c r="I80" s="30"/>
      <c r="J80" s="31"/>
      <c r="K80" s="30"/>
      <c r="L80" s="3"/>
      <c r="M80" s="9">
        <f t="shared" si="18"/>
        <v>0</v>
      </c>
      <c r="N80" s="3"/>
      <c r="O80" s="25">
        <f t="shared" si="20"/>
        <v>0.8333333333333335</v>
      </c>
      <c r="P80" s="3"/>
      <c r="Q80" s="30"/>
      <c r="R80" s="5"/>
    </row>
    <row r="81" spans="1:18" ht="12.75">
      <c r="A81" s="71"/>
      <c r="B81" s="16" t="s">
        <v>5</v>
      </c>
      <c r="C81" s="19">
        <f t="shared" si="19"/>
        <v>40221</v>
      </c>
      <c r="D81" s="3"/>
      <c r="E81" s="30"/>
      <c r="F81" s="31"/>
      <c r="G81" s="30"/>
      <c r="H81" s="31"/>
      <c r="I81" s="30"/>
      <c r="J81" s="31"/>
      <c r="K81" s="30"/>
      <c r="L81" s="3"/>
      <c r="M81" s="9">
        <f t="shared" si="18"/>
        <v>0</v>
      </c>
      <c r="N81" s="3"/>
      <c r="O81" s="25">
        <f t="shared" si="20"/>
        <v>0.8333333333333335</v>
      </c>
      <c r="P81" s="3"/>
      <c r="Q81" s="30"/>
      <c r="R81" s="5"/>
    </row>
    <row r="82" spans="1:18" ht="12.75">
      <c r="A82" s="71"/>
      <c r="B82" s="16" t="s">
        <v>6</v>
      </c>
      <c r="C82" s="19">
        <f t="shared" si="19"/>
        <v>40222</v>
      </c>
      <c r="D82" s="3"/>
      <c r="E82" s="30"/>
      <c r="F82" s="31"/>
      <c r="G82" s="30"/>
      <c r="H82" s="31"/>
      <c r="I82" s="30"/>
      <c r="J82" s="31"/>
      <c r="K82" s="30"/>
      <c r="L82" s="3"/>
      <c r="M82" s="9">
        <f t="shared" si="18"/>
        <v>0</v>
      </c>
      <c r="N82" s="3"/>
      <c r="O82" s="25">
        <f t="shared" si="20"/>
        <v>0.8333333333333335</v>
      </c>
      <c r="P82" s="3"/>
      <c r="Q82" s="30"/>
      <c r="R82" s="5"/>
    </row>
    <row r="83" spans="1:18" ht="12.75">
      <c r="A83" s="71"/>
      <c r="B83" s="16" t="s">
        <v>7</v>
      </c>
      <c r="C83" s="27">
        <f t="shared" si="19"/>
        <v>40223</v>
      </c>
      <c r="D83" s="3"/>
      <c r="E83" s="32"/>
      <c r="F83" s="31"/>
      <c r="G83" s="32"/>
      <c r="H83" s="31"/>
      <c r="I83" s="32"/>
      <c r="J83" s="31"/>
      <c r="K83" s="32"/>
      <c r="L83" s="3"/>
      <c r="M83" s="28">
        <f t="shared" si="18"/>
        <v>0</v>
      </c>
      <c r="N83" s="3"/>
      <c r="O83" s="29">
        <f t="shared" si="20"/>
        <v>0.8333333333333335</v>
      </c>
      <c r="P83" s="3"/>
      <c r="Q83" s="30"/>
      <c r="R83" s="5"/>
    </row>
    <row r="84" spans="1:18" s="3" customFormat="1" ht="12.75" customHeight="1">
      <c r="A84" s="71"/>
      <c r="B84" s="6"/>
      <c r="C84" s="7"/>
      <c r="D84" s="7"/>
      <c r="E84" s="6"/>
      <c r="F84" s="6"/>
      <c r="G84" s="73"/>
      <c r="H84" s="73"/>
      <c r="I84" s="73"/>
      <c r="J84" s="73"/>
      <c r="K84" s="73"/>
      <c r="L84" s="6"/>
      <c r="M84" s="6"/>
      <c r="N84" s="6"/>
      <c r="O84" s="26"/>
      <c r="P84" s="6"/>
      <c r="Q84" s="6"/>
      <c r="R84" s="8"/>
    </row>
    <row r="85" ht="5.25" customHeight="1"/>
    <row r="86" spans="1:18" ht="12.75">
      <c r="A86" s="71"/>
      <c r="B86" s="10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23"/>
      <c r="P86" s="10"/>
      <c r="Q86" s="10"/>
      <c r="R86" s="12"/>
    </row>
    <row r="87" spans="1:18" ht="12" customHeight="1">
      <c r="A87" s="71"/>
      <c r="B87" s="4"/>
      <c r="C87" s="4" t="s">
        <v>14</v>
      </c>
      <c r="D87" s="4"/>
      <c r="E87" s="4" t="s">
        <v>15</v>
      </c>
      <c r="F87" s="4"/>
      <c r="G87" s="4" t="s">
        <v>16</v>
      </c>
      <c r="H87" s="4"/>
      <c r="I87" s="4" t="s">
        <v>17</v>
      </c>
      <c r="J87" s="4"/>
      <c r="K87" s="4" t="s">
        <v>18</v>
      </c>
      <c r="L87" s="4"/>
      <c r="M87" s="4" t="s">
        <v>19</v>
      </c>
      <c r="N87" s="4"/>
      <c r="O87" s="24" t="s">
        <v>21</v>
      </c>
      <c r="P87" s="4"/>
      <c r="Q87" s="4" t="s">
        <v>9</v>
      </c>
      <c r="R87" s="14"/>
    </row>
    <row r="88" spans="1:18" ht="12.75">
      <c r="A88" s="71"/>
      <c r="B88" s="16" t="s">
        <v>20</v>
      </c>
      <c r="C88" s="18">
        <f>+C83+1</f>
        <v>40224</v>
      </c>
      <c r="D88" s="3"/>
      <c r="E88" s="30"/>
      <c r="F88" s="31"/>
      <c r="G88" s="30"/>
      <c r="H88" s="31"/>
      <c r="I88" s="30"/>
      <c r="J88" s="31"/>
      <c r="K88" s="30"/>
      <c r="L88" s="3"/>
      <c r="M88" s="9">
        <f aca="true" t="shared" si="21" ref="M88:M94">+(G88-E88)+(K88-I88)</f>
        <v>0</v>
      </c>
      <c r="N88" s="3"/>
      <c r="O88" s="25">
        <f>+O83+M88</f>
        <v>0.8333333333333335</v>
      </c>
      <c r="P88" s="3"/>
      <c r="Q88" s="30"/>
      <c r="R88" s="5"/>
    </row>
    <row r="89" spans="1:18" s="2" customFormat="1" ht="12.75">
      <c r="A89" s="71"/>
      <c r="B89" s="16" t="s">
        <v>3</v>
      </c>
      <c r="C89" s="19">
        <f aca="true" t="shared" si="22" ref="C89:C94">+C88+1</f>
        <v>40225</v>
      </c>
      <c r="D89" s="3"/>
      <c r="E89" s="30"/>
      <c r="F89" s="31"/>
      <c r="G89" s="30"/>
      <c r="H89" s="31"/>
      <c r="I89" s="30"/>
      <c r="J89" s="31"/>
      <c r="K89" s="30"/>
      <c r="L89" s="3"/>
      <c r="M89" s="9">
        <f t="shared" si="21"/>
        <v>0</v>
      </c>
      <c r="N89" s="3"/>
      <c r="O89" s="25">
        <f aca="true" t="shared" si="23" ref="O89:O94">+O88+M89</f>
        <v>0.8333333333333335</v>
      </c>
      <c r="P89" s="3"/>
      <c r="Q89" s="30"/>
      <c r="R89" s="5"/>
    </row>
    <row r="90" spans="1:18" ht="12.75">
      <c r="A90" s="71"/>
      <c r="B90" s="16" t="s">
        <v>8</v>
      </c>
      <c r="C90" s="19">
        <f t="shared" si="22"/>
        <v>40226</v>
      </c>
      <c r="D90" s="3"/>
      <c r="E90" s="30"/>
      <c r="F90" s="31"/>
      <c r="G90" s="30"/>
      <c r="H90" s="31"/>
      <c r="I90" s="30"/>
      <c r="J90" s="31"/>
      <c r="K90" s="30"/>
      <c r="L90" s="3"/>
      <c r="M90" s="9">
        <f t="shared" si="21"/>
        <v>0</v>
      </c>
      <c r="N90" s="3"/>
      <c r="O90" s="25">
        <f t="shared" si="23"/>
        <v>0.8333333333333335</v>
      </c>
      <c r="P90" s="3"/>
      <c r="Q90" s="30"/>
      <c r="R90" s="5"/>
    </row>
    <row r="91" spans="1:18" ht="12.75">
      <c r="A91" s="71"/>
      <c r="B91" s="16" t="s">
        <v>4</v>
      </c>
      <c r="C91" s="19">
        <f t="shared" si="22"/>
        <v>40227</v>
      </c>
      <c r="D91" s="3"/>
      <c r="E91" s="30"/>
      <c r="F91" s="31"/>
      <c r="G91" s="30"/>
      <c r="H91" s="31"/>
      <c r="I91" s="30"/>
      <c r="J91" s="31"/>
      <c r="K91" s="30"/>
      <c r="L91" s="3"/>
      <c r="M91" s="9">
        <f t="shared" si="21"/>
        <v>0</v>
      </c>
      <c r="N91" s="3"/>
      <c r="O91" s="25">
        <f t="shared" si="23"/>
        <v>0.8333333333333335</v>
      </c>
      <c r="P91" s="3"/>
      <c r="Q91" s="30"/>
      <c r="R91" s="5"/>
    </row>
    <row r="92" spans="1:18" ht="12.75">
      <c r="A92" s="71"/>
      <c r="B92" s="16" t="s">
        <v>5</v>
      </c>
      <c r="C92" s="19">
        <f t="shared" si="22"/>
        <v>40228</v>
      </c>
      <c r="D92" s="3"/>
      <c r="E92" s="30"/>
      <c r="F92" s="31"/>
      <c r="G92" s="30"/>
      <c r="H92" s="31"/>
      <c r="I92" s="30"/>
      <c r="J92" s="31"/>
      <c r="K92" s="30"/>
      <c r="L92" s="3"/>
      <c r="M92" s="9">
        <f t="shared" si="21"/>
        <v>0</v>
      </c>
      <c r="N92" s="3"/>
      <c r="O92" s="25">
        <f t="shared" si="23"/>
        <v>0.8333333333333335</v>
      </c>
      <c r="P92" s="3"/>
      <c r="Q92" s="30"/>
      <c r="R92" s="5"/>
    </row>
    <row r="93" spans="1:18" ht="12.75">
      <c r="A93" s="71"/>
      <c r="B93" s="16" t="s">
        <v>6</v>
      </c>
      <c r="C93" s="19">
        <f t="shared" si="22"/>
        <v>40229</v>
      </c>
      <c r="D93" s="3"/>
      <c r="E93" s="30"/>
      <c r="F93" s="31"/>
      <c r="G93" s="30"/>
      <c r="H93" s="31"/>
      <c r="I93" s="30"/>
      <c r="J93" s="31"/>
      <c r="K93" s="30"/>
      <c r="L93" s="3"/>
      <c r="M93" s="9">
        <f t="shared" si="21"/>
        <v>0</v>
      </c>
      <c r="N93" s="3"/>
      <c r="O93" s="25">
        <f t="shared" si="23"/>
        <v>0.8333333333333335</v>
      </c>
      <c r="P93" s="3"/>
      <c r="Q93" s="30"/>
      <c r="R93" s="5"/>
    </row>
    <row r="94" spans="1:18" ht="12.75">
      <c r="A94" s="71"/>
      <c r="B94" s="16" t="s">
        <v>7</v>
      </c>
      <c r="C94" s="27">
        <f t="shared" si="22"/>
        <v>40230</v>
      </c>
      <c r="D94" s="3"/>
      <c r="E94" s="32"/>
      <c r="F94" s="31"/>
      <c r="G94" s="32"/>
      <c r="H94" s="31"/>
      <c r="I94" s="32"/>
      <c r="J94" s="31"/>
      <c r="K94" s="32"/>
      <c r="L94" s="3"/>
      <c r="M94" s="28">
        <f t="shared" si="21"/>
        <v>0</v>
      </c>
      <c r="N94" s="3"/>
      <c r="O94" s="29">
        <f t="shared" si="23"/>
        <v>0.8333333333333335</v>
      </c>
      <c r="P94" s="3"/>
      <c r="Q94" s="30"/>
      <c r="R94" s="5"/>
    </row>
    <row r="95" spans="1:18" s="3" customFormat="1" ht="12.75" customHeight="1">
      <c r="A95" s="71"/>
      <c r="B95" s="6"/>
      <c r="C95" s="7"/>
      <c r="D95" s="7"/>
      <c r="E95" s="6"/>
      <c r="F95" s="6"/>
      <c r="G95" s="73"/>
      <c r="H95" s="73"/>
      <c r="I95" s="73"/>
      <c r="J95" s="73"/>
      <c r="K95" s="73"/>
      <c r="L95" s="6"/>
      <c r="M95" s="6"/>
      <c r="N95" s="6"/>
      <c r="O95" s="26"/>
      <c r="P95" s="6"/>
      <c r="Q95" s="6"/>
      <c r="R95" s="8"/>
    </row>
    <row r="96" ht="5.25" customHeight="1"/>
    <row r="97" spans="1:18" ht="12.75">
      <c r="A97" s="71"/>
      <c r="B97" s="10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23"/>
      <c r="P97" s="10"/>
      <c r="Q97" s="10"/>
      <c r="R97" s="12"/>
    </row>
    <row r="98" spans="1:18" ht="12" customHeight="1">
      <c r="A98" s="71"/>
      <c r="B98" s="4"/>
      <c r="C98" s="4" t="s">
        <v>14</v>
      </c>
      <c r="D98" s="4"/>
      <c r="E98" s="4" t="s">
        <v>15</v>
      </c>
      <c r="F98" s="4"/>
      <c r="G98" s="4" t="s">
        <v>16</v>
      </c>
      <c r="H98" s="4"/>
      <c r="I98" s="4" t="s">
        <v>17</v>
      </c>
      <c r="J98" s="4"/>
      <c r="K98" s="4" t="s">
        <v>18</v>
      </c>
      <c r="L98" s="4"/>
      <c r="M98" s="4" t="s">
        <v>19</v>
      </c>
      <c r="N98" s="4"/>
      <c r="O98" s="24" t="s">
        <v>21</v>
      </c>
      <c r="P98" s="4"/>
      <c r="Q98" s="4" t="s">
        <v>9</v>
      </c>
      <c r="R98" s="14"/>
    </row>
    <row r="99" spans="1:18" ht="12.75">
      <c r="A99" s="71"/>
      <c r="B99" s="16" t="s">
        <v>20</v>
      </c>
      <c r="C99" s="18">
        <f>+C94+1</f>
        <v>40231</v>
      </c>
      <c r="D99" s="3"/>
      <c r="E99" s="30"/>
      <c r="F99" s="31"/>
      <c r="G99" s="30"/>
      <c r="H99" s="31"/>
      <c r="I99" s="30"/>
      <c r="J99" s="31"/>
      <c r="K99" s="30"/>
      <c r="L99" s="3"/>
      <c r="M99" s="9">
        <f aca="true" t="shared" si="24" ref="M99:M105">+(G99-E99)+(K99-I99)</f>
        <v>0</v>
      </c>
      <c r="N99" s="3"/>
      <c r="O99" s="25">
        <f>+O94+M99</f>
        <v>0.8333333333333335</v>
      </c>
      <c r="P99" s="3"/>
      <c r="Q99" s="30"/>
      <c r="R99" s="5"/>
    </row>
    <row r="100" spans="1:18" s="2" customFormat="1" ht="12.75">
      <c r="A100" s="71"/>
      <c r="B100" s="16" t="s">
        <v>3</v>
      </c>
      <c r="C100" s="19">
        <f aca="true" t="shared" si="25" ref="C100:C105">+C99+1</f>
        <v>40232</v>
      </c>
      <c r="D100" s="3"/>
      <c r="E100" s="30"/>
      <c r="F100" s="31"/>
      <c r="G100" s="30"/>
      <c r="H100" s="31"/>
      <c r="I100" s="30"/>
      <c r="J100" s="31"/>
      <c r="K100" s="30"/>
      <c r="L100" s="3"/>
      <c r="M100" s="9">
        <f t="shared" si="24"/>
        <v>0</v>
      </c>
      <c r="N100" s="3"/>
      <c r="O100" s="25">
        <f aca="true" t="shared" si="26" ref="O100:O105">+O99+M100</f>
        <v>0.8333333333333335</v>
      </c>
      <c r="P100" s="3"/>
      <c r="Q100" s="30"/>
      <c r="R100" s="5"/>
    </row>
    <row r="101" spans="1:18" ht="12.75">
      <c r="A101" s="71"/>
      <c r="B101" s="16" t="s">
        <v>8</v>
      </c>
      <c r="C101" s="19">
        <f t="shared" si="25"/>
        <v>40233</v>
      </c>
      <c r="D101" s="3"/>
      <c r="E101" s="30"/>
      <c r="F101" s="31"/>
      <c r="G101" s="30"/>
      <c r="H101" s="31"/>
      <c r="I101" s="30"/>
      <c r="J101" s="31"/>
      <c r="K101" s="30"/>
      <c r="L101" s="3"/>
      <c r="M101" s="9">
        <f t="shared" si="24"/>
        <v>0</v>
      </c>
      <c r="N101" s="3"/>
      <c r="O101" s="25">
        <f t="shared" si="26"/>
        <v>0.8333333333333335</v>
      </c>
      <c r="P101" s="3"/>
      <c r="Q101" s="30"/>
      <c r="R101" s="5"/>
    </row>
    <row r="102" spans="1:18" ht="12.75">
      <c r="A102" s="71"/>
      <c r="B102" s="16" t="s">
        <v>4</v>
      </c>
      <c r="C102" s="19">
        <f t="shared" si="25"/>
        <v>40234</v>
      </c>
      <c r="D102" s="3"/>
      <c r="E102" s="30"/>
      <c r="F102" s="31"/>
      <c r="G102" s="30"/>
      <c r="H102" s="31"/>
      <c r="I102" s="30"/>
      <c r="J102" s="31"/>
      <c r="K102" s="30"/>
      <c r="L102" s="3"/>
      <c r="M102" s="9">
        <f t="shared" si="24"/>
        <v>0</v>
      </c>
      <c r="N102" s="3"/>
      <c r="O102" s="25">
        <f t="shared" si="26"/>
        <v>0.8333333333333335</v>
      </c>
      <c r="P102" s="3"/>
      <c r="Q102" s="30"/>
      <c r="R102" s="5"/>
    </row>
    <row r="103" spans="1:18" ht="12.75">
      <c r="A103" s="71"/>
      <c r="B103" s="16" t="s">
        <v>5</v>
      </c>
      <c r="C103" s="19">
        <f t="shared" si="25"/>
        <v>40235</v>
      </c>
      <c r="D103" s="3"/>
      <c r="E103" s="30"/>
      <c r="F103" s="31"/>
      <c r="G103" s="30"/>
      <c r="H103" s="31"/>
      <c r="I103" s="30"/>
      <c r="J103" s="31"/>
      <c r="K103" s="30"/>
      <c r="L103" s="3"/>
      <c r="M103" s="9">
        <f t="shared" si="24"/>
        <v>0</v>
      </c>
      <c r="N103" s="3"/>
      <c r="O103" s="25">
        <f t="shared" si="26"/>
        <v>0.8333333333333335</v>
      </c>
      <c r="P103" s="3"/>
      <c r="Q103" s="30"/>
      <c r="R103" s="5"/>
    </row>
    <row r="104" spans="1:18" ht="12.75">
      <c r="A104" s="71"/>
      <c r="B104" s="16" t="s">
        <v>6</v>
      </c>
      <c r="C104" s="19">
        <f t="shared" si="25"/>
        <v>40236</v>
      </c>
      <c r="D104" s="3"/>
      <c r="E104" s="30"/>
      <c r="F104" s="31"/>
      <c r="G104" s="30"/>
      <c r="H104" s="31"/>
      <c r="I104" s="30"/>
      <c r="J104" s="31"/>
      <c r="K104" s="30"/>
      <c r="L104" s="3"/>
      <c r="M104" s="9">
        <f t="shared" si="24"/>
        <v>0</v>
      </c>
      <c r="N104" s="3"/>
      <c r="O104" s="25">
        <f t="shared" si="26"/>
        <v>0.8333333333333335</v>
      </c>
      <c r="P104" s="3"/>
      <c r="Q104" s="30"/>
      <c r="R104" s="5"/>
    </row>
    <row r="105" spans="1:18" ht="12.75">
      <c r="A105" s="71"/>
      <c r="B105" s="16" t="s">
        <v>7</v>
      </c>
      <c r="C105" s="27">
        <f t="shared" si="25"/>
        <v>40237</v>
      </c>
      <c r="D105" s="3"/>
      <c r="E105" s="32"/>
      <c r="F105" s="31"/>
      <c r="G105" s="32"/>
      <c r="H105" s="31"/>
      <c r="I105" s="32"/>
      <c r="J105" s="31"/>
      <c r="K105" s="32"/>
      <c r="L105" s="3"/>
      <c r="M105" s="28">
        <f t="shared" si="24"/>
        <v>0</v>
      </c>
      <c r="N105" s="3"/>
      <c r="O105" s="29">
        <f t="shared" si="26"/>
        <v>0.8333333333333335</v>
      </c>
      <c r="P105" s="3"/>
      <c r="Q105" s="30"/>
      <c r="R105" s="5"/>
    </row>
    <row r="106" spans="1:18" s="3" customFormat="1" ht="12.75" customHeight="1">
      <c r="A106" s="71"/>
      <c r="B106" s="6"/>
      <c r="C106" s="7"/>
      <c r="D106" s="7"/>
      <c r="E106" s="6"/>
      <c r="F106" s="6"/>
      <c r="G106" s="73"/>
      <c r="H106" s="73"/>
      <c r="I106" s="73"/>
      <c r="J106" s="73"/>
      <c r="K106" s="73"/>
      <c r="L106" s="6"/>
      <c r="M106" s="6"/>
      <c r="N106" s="6"/>
      <c r="O106" s="26"/>
      <c r="P106" s="6"/>
      <c r="Q106" s="6"/>
      <c r="R106" s="8"/>
    </row>
    <row r="107" ht="5.25" customHeight="1"/>
    <row r="108" spans="1:18" ht="12.75">
      <c r="A108" s="71"/>
      <c r="B108" s="10"/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23"/>
      <c r="P108" s="10"/>
      <c r="Q108" s="10"/>
      <c r="R108" s="12"/>
    </row>
    <row r="109" spans="1:18" ht="12" customHeight="1">
      <c r="A109" s="71"/>
      <c r="B109" s="4"/>
      <c r="C109" s="4" t="s">
        <v>14</v>
      </c>
      <c r="D109" s="4"/>
      <c r="E109" s="4" t="s">
        <v>15</v>
      </c>
      <c r="F109" s="4"/>
      <c r="G109" s="4" t="s">
        <v>16</v>
      </c>
      <c r="H109" s="4"/>
      <c r="I109" s="4" t="s">
        <v>17</v>
      </c>
      <c r="J109" s="4"/>
      <c r="K109" s="4" t="s">
        <v>18</v>
      </c>
      <c r="L109" s="4"/>
      <c r="M109" s="4" t="s">
        <v>19</v>
      </c>
      <c r="N109" s="4"/>
      <c r="O109" s="24" t="s">
        <v>21</v>
      </c>
      <c r="P109" s="4"/>
      <c r="Q109" s="4" t="s">
        <v>9</v>
      </c>
      <c r="R109" s="14"/>
    </row>
    <row r="110" spans="1:18" ht="12.75">
      <c r="A110" s="71"/>
      <c r="B110" s="16" t="s">
        <v>20</v>
      </c>
      <c r="C110" s="18">
        <f>+C105+1</f>
        <v>40238</v>
      </c>
      <c r="D110" s="3"/>
      <c r="E110" s="30"/>
      <c r="F110" s="31"/>
      <c r="G110" s="30"/>
      <c r="H110" s="31"/>
      <c r="I110" s="30"/>
      <c r="J110" s="31"/>
      <c r="K110" s="30"/>
      <c r="L110" s="3"/>
      <c r="M110" s="9">
        <f aca="true" t="shared" si="27" ref="M110:M116">+(G110-E110)+(K110-I110)</f>
        <v>0</v>
      </c>
      <c r="N110" s="3"/>
      <c r="O110" s="25">
        <f>+O105+M110</f>
        <v>0.8333333333333335</v>
      </c>
      <c r="P110" s="3"/>
      <c r="Q110" s="30"/>
      <c r="R110" s="5"/>
    </row>
    <row r="111" spans="1:18" s="2" customFormat="1" ht="12.75">
      <c r="A111" s="71"/>
      <c r="B111" s="16" t="s">
        <v>3</v>
      </c>
      <c r="C111" s="19">
        <f aca="true" t="shared" si="28" ref="C111:C116">+C110+1</f>
        <v>40239</v>
      </c>
      <c r="D111" s="3"/>
      <c r="E111" s="30"/>
      <c r="F111" s="31"/>
      <c r="G111" s="30"/>
      <c r="H111" s="31"/>
      <c r="I111" s="30"/>
      <c r="J111" s="31"/>
      <c r="K111" s="30"/>
      <c r="L111" s="3"/>
      <c r="M111" s="9">
        <f t="shared" si="27"/>
        <v>0</v>
      </c>
      <c r="N111" s="3"/>
      <c r="O111" s="25">
        <f aca="true" t="shared" si="29" ref="O111:O116">+O110+M111</f>
        <v>0.8333333333333335</v>
      </c>
      <c r="P111" s="3"/>
      <c r="Q111" s="30"/>
      <c r="R111" s="5"/>
    </row>
    <row r="112" spans="1:18" ht="12.75">
      <c r="A112" s="71"/>
      <c r="B112" s="16" t="s">
        <v>8</v>
      </c>
      <c r="C112" s="19">
        <f t="shared" si="28"/>
        <v>40240</v>
      </c>
      <c r="D112" s="3"/>
      <c r="E112" s="30"/>
      <c r="F112" s="31"/>
      <c r="G112" s="30"/>
      <c r="H112" s="31"/>
      <c r="I112" s="30"/>
      <c r="J112" s="31"/>
      <c r="K112" s="30"/>
      <c r="L112" s="3"/>
      <c r="M112" s="9">
        <f t="shared" si="27"/>
        <v>0</v>
      </c>
      <c r="N112" s="3"/>
      <c r="O112" s="25">
        <f t="shared" si="29"/>
        <v>0.8333333333333335</v>
      </c>
      <c r="P112" s="3"/>
      <c r="Q112" s="30"/>
      <c r="R112" s="5"/>
    </row>
    <row r="113" spans="1:18" ht="12.75">
      <c r="A113" s="71"/>
      <c r="B113" s="16" t="s">
        <v>4</v>
      </c>
      <c r="C113" s="19">
        <f t="shared" si="28"/>
        <v>40241</v>
      </c>
      <c r="D113" s="3"/>
      <c r="E113" s="30"/>
      <c r="F113" s="31"/>
      <c r="G113" s="30"/>
      <c r="H113" s="31"/>
      <c r="I113" s="30"/>
      <c r="J113" s="31"/>
      <c r="K113" s="30"/>
      <c r="L113" s="3"/>
      <c r="M113" s="9">
        <f t="shared" si="27"/>
        <v>0</v>
      </c>
      <c r="N113" s="3"/>
      <c r="O113" s="25">
        <f t="shared" si="29"/>
        <v>0.8333333333333335</v>
      </c>
      <c r="P113" s="3"/>
      <c r="Q113" s="30"/>
      <c r="R113" s="5"/>
    </row>
    <row r="114" spans="1:18" ht="12.75">
      <c r="A114" s="71"/>
      <c r="B114" s="16" t="s">
        <v>5</v>
      </c>
      <c r="C114" s="19">
        <f t="shared" si="28"/>
        <v>40242</v>
      </c>
      <c r="D114" s="3"/>
      <c r="E114" s="30"/>
      <c r="F114" s="31"/>
      <c r="G114" s="30"/>
      <c r="H114" s="31"/>
      <c r="I114" s="30"/>
      <c r="J114" s="31"/>
      <c r="K114" s="30"/>
      <c r="L114" s="3"/>
      <c r="M114" s="9">
        <f t="shared" si="27"/>
        <v>0</v>
      </c>
      <c r="N114" s="3"/>
      <c r="O114" s="25">
        <f t="shared" si="29"/>
        <v>0.8333333333333335</v>
      </c>
      <c r="P114" s="3"/>
      <c r="Q114" s="30"/>
      <c r="R114" s="5"/>
    </row>
    <row r="115" spans="1:18" ht="12.75">
      <c r="A115" s="71"/>
      <c r="B115" s="16" t="s">
        <v>6</v>
      </c>
      <c r="C115" s="19">
        <f t="shared" si="28"/>
        <v>40243</v>
      </c>
      <c r="D115" s="3"/>
      <c r="E115" s="30"/>
      <c r="F115" s="31"/>
      <c r="G115" s="30"/>
      <c r="H115" s="31"/>
      <c r="I115" s="30"/>
      <c r="J115" s="31"/>
      <c r="K115" s="30"/>
      <c r="L115" s="3"/>
      <c r="M115" s="9">
        <f t="shared" si="27"/>
        <v>0</v>
      </c>
      <c r="N115" s="3"/>
      <c r="O115" s="25">
        <f t="shared" si="29"/>
        <v>0.8333333333333335</v>
      </c>
      <c r="P115" s="3"/>
      <c r="Q115" s="30"/>
      <c r="R115" s="5"/>
    </row>
    <row r="116" spans="1:18" ht="12.75">
      <c r="A116" s="71"/>
      <c r="B116" s="16" t="s">
        <v>7</v>
      </c>
      <c r="C116" s="27">
        <f t="shared" si="28"/>
        <v>40244</v>
      </c>
      <c r="D116" s="3"/>
      <c r="E116" s="32"/>
      <c r="F116" s="31"/>
      <c r="G116" s="32"/>
      <c r="H116" s="31"/>
      <c r="I116" s="32"/>
      <c r="J116" s="31"/>
      <c r="K116" s="32"/>
      <c r="L116" s="3"/>
      <c r="M116" s="28">
        <f t="shared" si="27"/>
        <v>0</v>
      </c>
      <c r="N116" s="3"/>
      <c r="O116" s="29">
        <f t="shared" si="29"/>
        <v>0.8333333333333335</v>
      </c>
      <c r="P116" s="3"/>
      <c r="Q116" s="32"/>
      <c r="R116" s="5"/>
    </row>
    <row r="117" spans="1:18" s="3" customFormat="1" ht="12.75" customHeight="1">
      <c r="A117" s="71"/>
      <c r="B117" s="6"/>
      <c r="C117" s="7"/>
      <c r="D117" s="7"/>
      <c r="E117" s="6"/>
      <c r="F117" s="6"/>
      <c r="G117" s="73"/>
      <c r="H117" s="73"/>
      <c r="I117" s="73"/>
      <c r="J117" s="73"/>
      <c r="K117" s="73"/>
      <c r="L117" s="6"/>
      <c r="M117" s="6"/>
      <c r="N117" s="6"/>
      <c r="O117" s="26"/>
      <c r="P117" s="6"/>
      <c r="Q117" s="6"/>
      <c r="R117" s="8"/>
    </row>
    <row r="118" ht="5.25" customHeight="1"/>
    <row r="119" spans="1:18" ht="12.75">
      <c r="A119" s="71"/>
      <c r="B119" s="10"/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23"/>
      <c r="P119" s="10"/>
      <c r="Q119" s="10"/>
      <c r="R119" s="12"/>
    </row>
    <row r="120" spans="1:18" ht="12" customHeight="1">
      <c r="A120" s="71"/>
      <c r="B120" s="4"/>
      <c r="C120" s="4" t="s">
        <v>14</v>
      </c>
      <c r="D120" s="4"/>
      <c r="E120" s="4" t="s">
        <v>15</v>
      </c>
      <c r="F120" s="4"/>
      <c r="G120" s="4" t="s">
        <v>16</v>
      </c>
      <c r="H120" s="4"/>
      <c r="I120" s="4" t="s">
        <v>17</v>
      </c>
      <c r="J120" s="4"/>
      <c r="K120" s="4" t="s">
        <v>18</v>
      </c>
      <c r="L120" s="4"/>
      <c r="M120" s="4" t="s">
        <v>19</v>
      </c>
      <c r="N120" s="4"/>
      <c r="O120" s="24" t="s">
        <v>21</v>
      </c>
      <c r="P120" s="4"/>
      <c r="Q120" s="4" t="s">
        <v>9</v>
      </c>
      <c r="R120" s="14"/>
    </row>
    <row r="121" spans="1:18" ht="12.75">
      <c r="A121" s="71"/>
      <c r="B121" s="16" t="s">
        <v>20</v>
      </c>
      <c r="C121" s="18">
        <f>+C116+1</f>
        <v>40245</v>
      </c>
      <c r="D121" s="3"/>
      <c r="E121" s="30"/>
      <c r="F121" s="31"/>
      <c r="G121" s="30"/>
      <c r="H121" s="31"/>
      <c r="I121" s="30"/>
      <c r="J121" s="31"/>
      <c r="K121" s="30"/>
      <c r="L121" s="3"/>
      <c r="M121" s="9">
        <f aca="true" t="shared" si="30" ref="M121:M127">+(G121-E121)+(K121-I121)</f>
        <v>0</v>
      </c>
      <c r="N121" s="3"/>
      <c r="O121" s="25">
        <f>+O116+M121</f>
        <v>0.8333333333333335</v>
      </c>
      <c r="P121" s="3"/>
      <c r="Q121" s="30"/>
      <c r="R121" s="5"/>
    </row>
    <row r="122" spans="1:18" s="2" customFormat="1" ht="12.75">
      <c r="A122" s="71"/>
      <c r="B122" s="16" t="s">
        <v>3</v>
      </c>
      <c r="C122" s="19">
        <f aca="true" t="shared" si="31" ref="C122:C127">+C121+1</f>
        <v>40246</v>
      </c>
      <c r="D122" s="3"/>
      <c r="E122" s="30"/>
      <c r="F122" s="31"/>
      <c r="G122" s="30"/>
      <c r="H122" s="31"/>
      <c r="I122" s="30"/>
      <c r="J122" s="31"/>
      <c r="K122" s="30"/>
      <c r="L122" s="3"/>
      <c r="M122" s="9">
        <f t="shared" si="30"/>
        <v>0</v>
      </c>
      <c r="N122" s="3"/>
      <c r="O122" s="25">
        <f aca="true" t="shared" si="32" ref="O122:O127">+O121+M122</f>
        <v>0.8333333333333335</v>
      </c>
      <c r="P122" s="3"/>
      <c r="Q122" s="30"/>
      <c r="R122" s="5"/>
    </row>
    <row r="123" spans="1:18" ht="12.75">
      <c r="A123" s="71"/>
      <c r="B123" s="16" t="s">
        <v>8</v>
      </c>
      <c r="C123" s="19">
        <f t="shared" si="31"/>
        <v>40247</v>
      </c>
      <c r="D123" s="3"/>
      <c r="E123" s="30"/>
      <c r="F123" s="31"/>
      <c r="G123" s="30"/>
      <c r="H123" s="31"/>
      <c r="I123" s="30"/>
      <c r="J123" s="31"/>
      <c r="K123" s="30"/>
      <c r="L123" s="3"/>
      <c r="M123" s="9">
        <f t="shared" si="30"/>
        <v>0</v>
      </c>
      <c r="N123" s="3"/>
      <c r="O123" s="25">
        <f t="shared" si="32"/>
        <v>0.8333333333333335</v>
      </c>
      <c r="P123" s="3"/>
      <c r="Q123" s="30"/>
      <c r="R123" s="5"/>
    </row>
    <row r="124" spans="1:18" ht="12.75">
      <c r="A124" s="71"/>
      <c r="B124" s="16" t="s">
        <v>4</v>
      </c>
      <c r="C124" s="19">
        <f t="shared" si="31"/>
        <v>40248</v>
      </c>
      <c r="D124" s="3"/>
      <c r="E124" s="30"/>
      <c r="F124" s="31"/>
      <c r="G124" s="30"/>
      <c r="H124" s="31"/>
      <c r="I124" s="30"/>
      <c r="J124" s="31"/>
      <c r="K124" s="30"/>
      <c r="L124" s="3"/>
      <c r="M124" s="9">
        <f t="shared" si="30"/>
        <v>0</v>
      </c>
      <c r="N124" s="3"/>
      <c r="O124" s="25">
        <f t="shared" si="32"/>
        <v>0.8333333333333335</v>
      </c>
      <c r="P124" s="3"/>
      <c r="Q124" s="30"/>
      <c r="R124" s="5"/>
    </row>
    <row r="125" spans="1:18" ht="12.75">
      <c r="A125" s="71"/>
      <c r="B125" s="16" t="s">
        <v>5</v>
      </c>
      <c r="C125" s="19">
        <f t="shared" si="31"/>
        <v>40249</v>
      </c>
      <c r="D125" s="3"/>
      <c r="E125" s="30"/>
      <c r="F125" s="31"/>
      <c r="G125" s="30"/>
      <c r="H125" s="31"/>
      <c r="I125" s="30"/>
      <c r="J125" s="31"/>
      <c r="K125" s="30"/>
      <c r="L125" s="3"/>
      <c r="M125" s="9">
        <f t="shared" si="30"/>
        <v>0</v>
      </c>
      <c r="N125" s="3"/>
      <c r="O125" s="25">
        <f t="shared" si="32"/>
        <v>0.8333333333333335</v>
      </c>
      <c r="P125" s="3"/>
      <c r="Q125" s="30"/>
      <c r="R125" s="5"/>
    </row>
    <row r="126" spans="1:18" ht="12.75">
      <c r="A126" s="71"/>
      <c r="B126" s="16" t="s">
        <v>6</v>
      </c>
      <c r="C126" s="19">
        <f t="shared" si="31"/>
        <v>40250</v>
      </c>
      <c r="D126" s="3"/>
      <c r="E126" s="30"/>
      <c r="F126" s="31"/>
      <c r="G126" s="30"/>
      <c r="H126" s="31"/>
      <c r="I126" s="30"/>
      <c r="J126" s="31"/>
      <c r="K126" s="30"/>
      <c r="L126" s="3"/>
      <c r="M126" s="9">
        <f t="shared" si="30"/>
        <v>0</v>
      </c>
      <c r="N126" s="3"/>
      <c r="O126" s="25">
        <f t="shared" si="32"/>
        <v>0.8333333333333335</v>
      </c>
      <c r="P126" s="3"/>
      <c r="Q126" s="30"/>
      <c r="R126" s="5"/>
    </row>
    <row r="127" spans="1:18" ht="12.75">
      <c r="A127" s="71"/>
      <c r="B127" s="16" t="s">
        <v>7</v>
      </c>
      <c r="C127" s="27">
        <f t="shared" si="31"/>
        <v>40251</v>
      </c>
      <c r="D127" s="3"/>
      <c r="E127" s="32"/>
      <c r="F127" s="31"/>
      <c r="G127" s="32"/>
      <c r="H127" s="31"/>
      <c r="I127" s="32"/>
      <c r="J127" s="31"/>
      <c r="K127" s="32"/>
      <c r="L127" s="3"/>
      <c r="M127" s="28">
        <f t="shared" si="30"/>
        <v>0</v>
      </c>
      <c r="N127" s="3"/>
      <c r="O127" s="29">
        <f t="shared" si="32"/>
        <v>0.8333333333333335</v>
      </c>
      <c r="P127" s="3"/>
      <c r="Q127" s="32"/>
      <c r="R127" s="5"/>
    </row>
    <row r="128" spans="1:18" s="3" customFormat="1" ht="12.75" customHeight="1">
      <c r="A128" s="71"/>
      <c r="B128" s="6"/>
      <c r="C128" s="7"/>
      <c r="D128" s="7"/>
      <c r="E128" s="6"/>
      <c r="F128" s="6"/>
      <c r="G128" s="73"/>
      <c r="H128" s="73"/>
      <c r="I128" s="73"/>
      <c r="J128" s="73"/>
      <c r="K128" s="73"/>
      <c r="L128" s="6"/>
      <c r="M128" s="6"/>
      <c r="N128" s="6"/>
      <c r="O128" s="26"/>
      <c r="P128" s="6"/>
      <c r="Q128" s="6"/>
      <c r="R128" s="8"/>
    </row>
    <row r="129" ht="5.25" customHeight="1"/>
    <row r="130" spans="1:18" ht="12.75">
      <c r="A130" s="71"/>
      <c r="B130" s="10"/>
      <c r="C130" s="11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23"/>
      <c r="P130" s="10"/>
      <c r="Q130" s="10"/>
      <c r="R130" s="12"/>
    </row>
    <row r="131" spans="1:18" ht="12" customHeight="1">
      <c r="A131" s="71"/>
      <c r="B131" s="4"/>
      <c r="C131" s="4" t="s">
        <v>14</v>
      </c>
      <c r="D131" s="4"/>
      <c r="E131" s="4" t="s">
        <v>15</v>
      </c>
      <c r="F131" s="4"/>
      <c r="G131" s="4" t="s">
        <v>16</v>
      </c>
      <c r="H131" s="4"/>
      <c r="I131" s="4" t="s">
        <v>17</v>
      </c>
      <c r="J131" s="4"/>
      <c r="K131" s="4" t="s">
        <v>18</v>
      </c>
      <c r="L131" s="4"/>
      <c r="M131" s="4" t="s">
        <v>19</v>
      </c>
      <c r="N131" s="4"/>
      <c r="O131" s="24" t="s">
        <v>21</v>
      </c>
      <c r="P131" s="4"/>
      <c r="Q131" s="4" t="s">
        <v>9</v>
      </c>
      <c r="R131" s="14"/>
    </row>
    <row r="132" spans="1:18" ht="12.75">
      <c r="A132" s="71"/>
      <c r="B132" s="16" t="s">
        <v>20</v>
      </c>
      <c r="C132" s="18">
        <f>+C127+1</f>
        <v>40252</v>
      </c>
      <c r="D132" s="3"/>
      <c r="E132" s="30"/>
      <c r="F132" s="31"/>
      <c r="G132" s="30"/>
      <c r="H132" s="31"/>
      <c r="I132" s="30"/>
      <c r="J132" s="31"/>
      <c r="K132" s="30"/>
      <c r="L132" s="3"/>
      <c r="M132" s="9">
        <f aca="true" t="shared" si="33" ref="M132:M138">+(G132-E132)+(K132-I132)</f>
        <v>0</v>
      </c>
      <c r="N132" s="3"/>
      <c r="O132" s="25">
        <f>+O127+M132</f>
        <v>0.8333333333333335</v>
      </c>
      <c r="P132" s="3"/>
      <c r="Q132" s="30"/>
      <c r="R132" s="5"/>
    </row>
    <row r="133" spans="1:18" s="2" customFormat="1" ht="12.75">
      <c r="A133" s="71"/>
      <c r="B133" s="16" t="s">
        <v>3</v>
      </c>
      <c r="C133" s="19">
        <f aca="true" t="shared" si="34" ref="C133:C138">+C132+1</f>
        <v>40253</v>
      </c>
      <c r="D133" s="3"/>
      <c r="E133" s="30"/>
      <c r="F133" s="31"/>
      <c r="G133" s="30"/>
      <c r="H133" s="31"/>
      <c r="I133" s="30"/>
      <c r="J133" s="31"/>
      <c r="K133" s="30"/>
      <c r="L133" s="3"/>
      <c r="M133" s="9">
        <f t="shared" si="33"/>
        <v>0</v>
      </c>
      <c r="N133" s="3"/>
      <c r="O133" s="25">
        <f aca="true" t="shared" si="35" ref="O133:O138">+O132+M133</f>
        <v>0.8333333333333335</v>
      </c>
      <c r="P133" s="3"/>
      <c r="Q133" s="30"/>
      <c r="R133" s="5"/>
    </row>
    <row r="134" spans="1:18" ht="12.75">
      <c r="A134" s="71"/>
      <c r="B134" s="16" t="s">
        <v>8</v>
      </c>
      <c r="C134" s="19">
        <f t="shared" si="34"/>
        <v>40254</v>
      </c>
      <c r="D134" s="3"/>
      <c r="E134" s="30"/>
      <c r="F134" s="31"/>
      <c r="G134" s="30"/>
      <c r="H134" s="31"/>
      <c r="I134" s="30"/>
      <c r="J134" s="31"/>
      <c r="K134" s="30"/>
      <c r="L134" s="3"/>
      <c r="M134" s="9">
        <f t="shared" si="33"/>
        <v>0</v>
      </c>
      <c r="N134" s="3"/>
      <c r="O134" s="25">
        <f t="shared" si="35"/>
        <v>0.8333333333333335</v>
      </c>
      <c r="P134" s="3"/>
      <c r="Q134" s="30"/>
      <c r="R134" s="5"/>
    </row>
    <row r="135" spans="1:18" ht="12.75">
      <c r="A135" s="71"/>
      <c r="B135" s="16" t="s">
        <v>4</v>
      </c>
      <c r="C135" s="19">
        <f t="shared" si="34"/>
        <v>40255</v>
      </c>
      <c r="D135" s="3"/>
      <c r="E135" s="30"/>
      <c r="F135" s="31"/>
      <c r="G135" s="30"/>
      <c r="H135" s="31"/>
      <c r="I135" s="30"/>
      <c r="J135" s="31"/>
      <c r="K135" s="30"/>
      <c r="L135" s="3"/>
      <c r="M135" s="9">
        <f t="shared" si="33"/>
        <v>0</v>
      </c>
      <c r="N135" s="3"/>
      <c r="O135" s="25">
        <f t="shared" si="35"/>
        <v>0.8333333333333335</v>
      </c>
      <c r="P135" s="3"/>
      <c r="Q135" s="30"/>
      <c r="R135" s="5"/>
    </row>
    <row r="136" spans="1:18" ht="12.75">
      <c r="A136" s="71"/>
      <c r="B136" s="16" t="s">
        <v>5</v>
      </c>
      <c r="C136" s="19">
        <f t="shared" si="34"/>
        <v>40256</v>
      </c>
      <c r="D136" s="3"/>
      <c r="E136" s="30"/>
      <c r="F136" s="31"/>
      <c r="G136" s="30"/>
      <c r="H136" s="31"/>
      <c r="I136" s="30"/>
      <c r="J136" s="31"/>
      <c r="K136" s="30"/>
      <c r="L136" s="3"/>
      <c r="M136" s="9">
        <f t="shared" si="33"/>
        <v>0</v>
      </c>
      <c r="N136" s="3"/>
      <c r="O136" s="25">
        <f t="shared" si="35"/>
        <v>0.8333333333333335</v>
      </c>
      <c r="P136" s="3"/>
      <c r="Q136" s="30"/>
      <c r="R136" s="5"/>
    </row>
    <row r="137" spans="1:18" ht="12.75">
      <c r="A137" s="71"/>
      <c r="B137" s="16" t="s">
        <v>6</v>
      </c>
      <c r="C137" s="19">
        <f t="shared" si="34"/>
        <v>40257</v>
      </c>
      <c r="D137" s="3"/>
      <c r="E137" s="30"/>
      <c r="F137" s="31"/>
      <c r="G137" s="30"/>
      <c r="H137" s="31"/>
      <c r="I137" s="30"/>
      <c r="J137" s="31"/>
      <c r="K137" s="30"/>
      <c r="L137" s="3"/>
      <c r="M137" s="9">
        <f t="shared" si="33"/>
        <v>0</v>
      </c>
      <c r="N137" s="3"/>
      <c r="O137" s="25">
        <f t="shared" si="35"/>
        <v>0.8333333333333335</v>
      </c>
      <c r="P137" s="3"/>
      <c r="Q137" s="30"/>
      <c r="R137" s="5"/>
    </row>
    <row r="138" spans="1:18" ht="12.75">
      <c r="A138" s="71"/>
      <c r="B138" s="16" t="s">
        <v>7</v>
      </c>
      <c r="C138" s="27">
        <f t="shared" si="34"/>
        <v>40258</v>
      </c>
      <c r="D138" s="3"/>
      <c r="E138" s="32"/>
      <c r="F138" s="31"/>
      <c r="G138" s="32"/>
      <c r="H138" s="31"/>
      <c r="I138" s="32"/>
      <c r="J138" s="31"/>
      <c r="K138" s="32"/>
      <c r="L138" s="3"/>
      <c r="M138" s="28">
        <f t="shared" si="33"/>
        <v>0</v>
      </c>
      <c r="N138" s="3"/>
      <c r="O138" s="29">
        <f t="shared" si="35"/>
        <v>0.8333333333333335</v>
      </c>
      <c r="P138" s="3"/>
      <c r="Q138" s="32"/>
      <c r="R138" s="5"/>
    </row>
    <row r="139" spans="1:18" s="3" customFormat="1" ht="12.75" customHeight="1">
      <c r="A139" s="71"/>
      <c r="B139" s="6"/>
      <c r="C139" s="7"/>
      <c r="D139" s="7"/>
      <c r="E139" s="6"/>
      <c r="F139" s="6"/>
      <c r="G139" s="73"/>
      <c r="H139" s="73"/>
      <c r="I139" s="73"/>
      <c r="J139" s="73"/>
      <c r="K139" s="73"/>
      <c r="L139" s="6"/>
      <c r="M139" s="6"/>
      <c r="N139" s="6"/>
      <c r="O139" s="26"/>
      <c r="P139" s="6"/>
      <c r="Q139" s="6"/>
      <c r="R139" s="8"/>
    </row>
    <row r="140" ht="5.25" customHeight="1"/>
    <row r="141" spans="1:18" ht="12.75">
      <c r="A141" s="71"/>
      <c r="B141" s="10"/>
      <c r="C141" s="11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23"/>
      <c r="P141" s="10"/>
      <c r="Q141" s="10"/>
      <c r="R141" s="12"/>
    </row>
    <row r="142" spans="1:18" ht="12" customHeight="1">
      <c r="A142" s="71"/>
      <c r="B142" s="4"/>
      <c r="C142" s="4" t="s">
        <v>14</v>
      </c>
      <c r="D142" s="4"/>
      <c r="E142" s="4" t="s">
        <v>15</v>
      </c>
      <c r="F142" s="4"/>
      <c r="G142" s="4" t="s">
        <v>16</v>
      </c>
      <c r="H142" s="4"/>
      <c r="I142" s="4" t="s">
        <v>17</v>
      </c>
      <c r="J142" s="4"/>
      <c r="K142" s="4" t="s">
        <v>18</v>
      </c>
      <c r="L142" s="4"/>
      <c r="M142" s="4" t="s">
        <v>19</v>
      </c>
      <c r="N142" s="4"/>
      <c r="O142" s="24" t="s">
        <v>21</v>
      </c>
      <c r="P142" s="4"/>
      <c r="Q142" s="4" t="s">
        <v>9</v>
      </c>
      <c r="R142" s="14"/>
    </row>
    <row r="143" spans="1:18" ht="12.75">
      <c r="A143" s="71"/>
      <c r="B143" s="16" t="s">
        <v>20</v>
      </c>
      <c r="C143" s="18">
        <f>+C138+1</f>
        <v>40259</v>
      </c>
      <c r="D143" s="3"/>
      <c r="E143" s="30"/>
      <c r="F143" s="31"/>
      <c r="G143" s="30"/>
      <c r="H143" s="31"/>
      <c r="I143" s="30"/>
      <c r="J143" s="31"/>
      <c r="K143" s="30"/>
      <c r="L143" s="3"/>
      <c r="M143" s="9">
        <f aca="true" t="shared" si="36" ref="M143:M149">+(G143-E143)+(K143-I143)</f>
        <v>0</v>
      </c>
      <c r="N143" s="3"/>
      <c r="O143" s="25">
        <f>+O138+M143</f>
        <v>0.8333333333333335</v>
      </c>
      <c r="P143" s="3"/>
      <c r="Q143" s="30"/>
      <c r="R143" s="5"/>
    </row>
    <row r="144" spans="1:18" s="2" customFormat="1" ht="12.75">
      <c r="A144" s="71"/>
      <c r="B144" s="16" t="s">
        <v>3</v>
      </c>
      <c r="C144" s="19">
        <f aca="true" t="shared" si="37" ref="C144:C149">+C143+1</f>
        <v>40260</v>
      </c>
      <c r="D144" s="3"/>
      <c r="E144" s="30"/>
      <c r="F144" s="31"/>
      <c r="G144" s="30"/>
      <c r="H144" s="31"/>
      <c r="I144" s="30"/>
      <c r="J144" s="31"/>
      <c r="K144" s="30"/>
      <c r="L144" s="3"/>
      <c r="M144" s="9">
        <f t="shared" si="36"/>
        <v>0</v>
      </c>
      <c r="N144" s="3"/>
      <c r="O144" s="25">
        <f aca="true" t="shared" si="38" ref="O144:O149">+O143+M144</f>
        <v>0.8333333333333335</v>
      </c>
      <c r="P144" s="3"/>
      <c r="Q144" s="30"/>
      <c r="R144" s="5"/>
    </row>
    <row r="145" spans="1:18" ht="12.75">
      <c r="A145" s="71"/>
      <c r="B145" s="16" t="s">
        <v>8</v>
      </c>
      <c r="C145" s="19">
        <f t="shared" si="37"/>
        <v>40261</v>
      </c>
      <c r="D145" s="3"/>
      <c r="E145" s="30"/>
      <c r="F145" s="31"/>
      <c r="G145" s="30"/>
      <c r="H145" s="31"/>
      <c r="I145" s="30"/>
      <c r="J145" s="31"/>
      <c r="K145" s="30"/>
      <c r="L145" s="3"/>
      <c r="M145" s="9">
        <f t="shared" si="36"/>
        <v>0</v>
      </c>
      <c r="N145" s="3"/>
      <c r="O145" s="25">
        <f t="shared" si="38"/>
        <v>0.8333333333333335</v>
      </c>
      <c r="P145" s="3"/>
      <c r="Q145" s="30"/>
      <c r="R145" s="5"/>
    </row>
    <row r="146" spans="1:18" ht="12.75">
      <c r="A146" s="71"/>
      <c r="B146" s="16" t="s">
        <v>4</v>
      </c>
      <c r="C146" s="19">
        <f t="shared" si="37"/>
        <v>40262</v>
      </c>
      <c r="D146" s="3"/>
      <c r="E146" s="30"/>
      <c r="F146" s="31"/>
      <c r="G146" s="30"/>
      <c r="H146" s="31"/>
      <c r="I146" s="30"/>
      <c r="J146" s="31"/>
      <c r="K146" s="30"/>
      <c r="L146" s="3"/>
      <c r="M146" s="9">
        <f t="shared" si="36"/>
        <v>0</v>
      </c>
      <c r="N146" s="3"/>
      <c r="O146" s="25">
        <f t="shared" si="38"/>
        <v>0.8333333333333335</v>
      </c>
      <c r="P146" s="3"/>
      <c r="Q146" s="30"/>
      <c r="R146" s="5"/>
    </row>
    <row r="147" spans="1:18" ht="12.75">
      <c r="A147" s="71"/>
      <c r="B147" s="16" t="s">
        <v>5</v>
      </c>
      <c r="C147" s="19">
        <f t="shared" si="37"/>
        <v>40263</v>
      </c>
      <c r="D147" s="3"/>
      <c r="E147" s="30"/>
      <c r="F147" s="31"/>
      <c r="G147" s="30"/>
      <c r="H147" s="31"/>
      <c r="I147" s="30"/>
      <c r="J147" s="31"/>
      <c r="K147" s="30"/>
      <c r="L147" s="3"/>
      <c r="M147" s="9">
        <f t="shared" si="36"/>
        <v>0</v>
      </c>
      <c r="N147" s="3"/>
      <c r="O147" s="25">
        <f t="shared" si="38"/>
        <v>0.8333333333333335</v>
      </c>
      <c r="P147" s="3"/>
      <c r="Q147" s="30"/>
      <c r="R147" s="5"/>
    </row>
    <row r="148" spans="1:18" ht="12.75">
      <c r="A148" s="71"/>
      <c r="B148" s="16" t="s">
        <v>6</v>
      </c>
      <c r="C148" s="19">
        <f t="shared" si="37"/>
        <v>40264</v>
      </c>
      <c r="D148" s="3"/>
      <c r="E148" s="30"/>
      <c r="F148" s="31"/>
      <c r="G148" s="30"/>
      <c r="H148" s="31"/>
      <c r="I148" s="30"/>
      <c r="J148" s="31"/>
      <c r="K148" s="30"/>
      <c r="L148" s="3"/>
      <c r="M148" s="9">
        <f t="shared" si="36"/>
        <v>0</v>
      </c>
      <c r="N148" s="3"/>
      <c r="O148" s="25">
        <f t="shared" si="38"/>
        <v>0.8333333333333335</v>
      </c>
      <c r="P148" s="3"/>
      <c r="Q148" s="30"/>
      <c r="R148" s="5"/>
    </row>
    <row r="149" spans="1:18" ht="12.75">
      <c r="A149" s="71"/>
      <c r="B149" s="16" t="s">
        <v>7</v>
      </c>
      <c r="C149" s="27">
        <f t="shared" si="37"/>
        <v>40265</v>
      </c>
      <c r="D149" s="3"/>
      <c r="E149" s="32"/>
      <c r="F149" s="31"/>
      <c r="G149" s="32"/>
      <c r="H149" s="31"/>
      <c r="I149" s="32"/>
      <c r="J149" s="31"/>
      <c r="K149" s="32"/>
      <c r="L149" s="3"/>
      <c r="M149" s="28">
        <f t="shared" si="36"/>
        <v>0</v>
      </c>
      <c r="N149" s="3"/>
      <c r="O149" s="29">
        <f t="shared" si="38"/>
        <v>0.8333333333333335</v>
      </c>
      <c r="P149" s="3"/>
      <c r="Q149" s="32"/>
      <c r="R149" s="5"/>
    </row>
    <row r="150" spans="1:18" s="3" customFormat="1" ht="12.75" customHeight="1">
      <c r="A150" s="71"/>
      <c r="B150" s="6"/>
      <c r="C150" s="7"/>
      <c r="D150" s="7"/>
      <c r="E150" s="6"/>
      <c r="F150" s="6"/>
      <c r="G150" s="73"/>
      <c r="H150" s="73"/>
      <c r="I150" s="73"/>
      <c r="J150" s="73"/>
      <c r="K150" s="73"/>
      <c r="L150" s="6"/>
      <c r="M150" s="6"/>
      <c r="N150" s="6"/>
      <c r="O150" s="26"/>
      <c r="P150" s="6"/>
      <c r="Q150" s="6"/>
      <c r="R150" s="8"/>
    </row>
    <row r="151" ht="5.25" customHeight="1"/>
    <row r="152" spans="1:18" ht="12.75">
      <c r="A152" s="71"/>
      <c r="B152" s="10"/>
      <c r="C152" s="11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23"/>
      <c r="P152" s="10"/>
      <c r="Q152" s="10"/>
      <c r="R152" s="12"/>
    </row>
    <row r="153" spans="1:18" ht="12" customHeight="1">
      <c r="A153" s="71"/>
      <c r="B153" s="4"/>
      <c r="C153" s="4" t="s">
        <v>14</v>
      </c>
      <c r="D153" s="4"/>
      <c r="E153" s="4" t="s">
        <v>15</v>
      </c>
      <c r="F153" s="4"/>
      <c r="G153" s="4" t="s">
        <v>16</v>
      </c>
      <c r="H153" s="4"/>
      <c r="I153" s="4" t="s">
        <v>17</v>
      </c>
      <c r="J153" s="4"/>
      <c r="K153" s="4" t="s">
        <v>18</v>
      </c>
      <c r="L153" s="4"/>
      <c r="M153" s="4" t="s">
        <v>19</v>
      </c>
      <c r="N153" s="4"/>
      <c r="O153" s="24" t="s">
        <v>21</v>
      </c>
      <c r="P153" s="4"/>
      <c r="Q153" s="4" t="s">
        <v>9</v>
      </c>
      <c r="R153" s="14"/>
    </row>
    <row r="154" spans="1:18" ht="12.75">
      <c r="A154" s="71"/>
      <c r="B154" s="16" t="s">
        <v>20</v>
      </c>
      <c r="C154" s="18">
        <f>+C149+1</f>
        <v>40266</v>
      </c>
      <c r="D154" s="3"/>
      <c r="E154" s="30"/>
      <c r="F154" s="31"/>
      <c r="G154" s="30"/>
      <c r="H154" s="31"/>
      <c r="I154" s="30"/>
      <c r="J154" s="31"/>
      <c r="K154" s="30"/>
      <c r="L154" s="3"/>
      <c r="M154" s="9">
        <f aca="true" t="shared" si="39" ref="M154:M160">+(G154-E154)+(K154-I154)</f>
        <v>0</v>
      </c>
      <c r="N154" s="3"/>
      <c r="O154" s="25">
        <f>+O149+M154</f>
        <v>0.8333333333333335</v>
      </c>
      <c r="P154" s="3"/>
      <c r="Q154" s="30"/>
      <c r="R154" s="5"/>
    </row>
    <row r="155" spans="1:18" s="2" customFormat="1" ht="12.75">
      <c r="A155" s="71"/>
      <c r="B155" s="16" t="s">
        <v>3</v>
      </c>
      <c r="C155" s="19">
        <f aca="true" t="shared" si="40" ref="C155:C160">+C154+1</f>
        <v>40267</v>
      </c>
      <c r="D155" s="3"/>
      <c r="E155" s="30"/>
      <c r="F155" s="31"/>
      <c r="G155" s="30"/>
      <c r="H155" s="31"/>
      <c r="I155" s="30"/>
      <c r="J155" s="31"/>
      <c r="K155" s="30"/>
      <c r="L155" s="3"/>
      <c r="M155" s="9">
        <f t="shared" si="39"/>
        <v>0</v>
      </c>
      <c r="N155" s="3"/>
      <c r="O155" s="25">
        <f aca="true" t="shared" si="41" ref="O155:O160">+O154+M155</f>
        <v>0.8333333333333335</v>
      </c>
      <c r="P155" s="3"/>
      <c r="Q155" s="30"/>
      <c r="R155" s="5"/>
    </row>
    <row r="156" spans="1:18" ht="12.75">
      <c r="A156" s="71"/>
      <c r="B156" s="16" t="s">
        <v>8</v>
      </c>
      <c r="C156" s="19">
        <f t="shared" si="40"/>
        <v>40268</v>
      </c>
      <c r="D156" s="3"/>
      <c r="E156" s="30"/>
      <c r="F156" s="31"/>
      <c r="G156" s="30"/>
      <c r="H156" s="31"/>
      <c r="I156" s="30"/>
      <c r="J156" s="31"/>
      <c r="K156" s="30"/>
      <c r="L156" s="3"/>
      <c r="M156" s="9">
        <f t="shared" si="39"/>
        <v>0</v>
      </c>
      <c r="N156" s="3"/>
      <c r="O156" s="25">
        <f t="shared" si="41"/>
        <v>0.8333333333333335</v>
      </c>
      <c r="P156" s="3"/>
      <c r="Q156" s="30"/>
      <c r="R156" s="5"/>
    </row>
    <row r="157" spans="1:18" ht="12.75">
      <c r="A157" s="71"/>
      <c r="B157" s="16" t="s">
        <v>4</v>
      </c>
      <c r="C157" s="19">
        <f t="shared" si="40"/>
        <v>40269</v>
      </c>
      <c r="D157" s="3"/>
      <c r="E157" s="30"/>
      <c r="F157" s="31"/>
      <c r="G157" s="30"/>
      <c r="H157" s="31"/>
      <c r="I157" s="30"/>
      <c r="J157" s="31"/>
      <c r="K157" s="30"/>
      <c r="L157" s="3"/>
      <c r="M157" s="9">
        <f t="shared" si="39"/>
        <v>0</v>
      </c>
      <c r="N157" s="3"/>
      <c r="O157" s="25">
        <f t="shared" si="41"/>
        <v>0.8333333333333335</v>
      </c>
      <c r="P157" s="3"/>
      <c r="Q157" s="30"/>
      <c r="R157" s="5"/>
    </row>
    <row r="158" spans="1:18" ht="12.75">
      <c r="A158" s="71"/>
      <c r="B158" s="16" t="s">
        <v>5</v>
      </c>
      <c r="C158" s="19">
        <f t="shared" si="40"/>
        <v>40270</v>
      </c>
      <c r="D158" s="3"/>
      <c r="E158" s="30"/>
      <c r="F158" s="31"/>
      <c r="G158" s="30"/>
      <c r="H158" s="31"/>
      <c r="I158" s="30"/>
      <c r="J158" s="31"/>
      <c r="K158" s="30"/>
      <c r="L158" s="3"/>
      <c r="M158" s="9">
        <f t="shared" si="39"/>
        <v>0</v>
      </c>
      <c r="N158" s="3"/>
      <c r="O158" s="25">
        <f t="shared" si="41"/>
        <v>0.8333333333333335</v>
      </c>
      <c r="P158" s="3"/>
      <c r="Q158" s="30"/>
      <c r="R158" s="5"/>
    </row>
    <row r="159" spans="1:18" ht="12.75">
      <c r="A159" s="71"/>
      <c r="B159" s="16" t="s">
        <v>6</v>
      </c>
      <c r="C159" s="19">
        <f t="shared" si="40"/>
        <v>40271</v>
      </c>
      <c r="D159" s="3"/>
      <c r="E159" s="30"/>
      <c r="F159" s="31"/>
      <c r="G159" s="30"/>
      <c r="H159" s="31"/>
      <c r="I159" s="30"/>
      <c r="J159" s="31"/>
      <c r="K159" s="30"/>
      <c r="L159" s="3"/>
      <c r="M159" s="9">
        <f t="shared" si="39"/>
        <v>0</v>
      </c>
      <c r="N159" s="3"/>
      <c r="O159" s="25">
        <f t="shared" si="41"/>
        <v>0.8333333333333335</v>
      </c>
      <c r="P159" s="3"/>
      <c r="Q159" s="30"/>
      <c r="R159" s="5"/>
    </row>
    <row r="160" spans="1:18" ht="12.75">
      <c r="A160" s="71"/>
      <c r="B160" s="16" t="s">
        <v>7</v>
      </c>
      <c r="C160" s="27">
        <f t="shared" si="40"/>
        <v>40272</v>
      </c>
      <c r="D160" s="3"/>
      <c r="E160" s="32"/>
      <c r="F160" s="31"/>
      <c r="G160" s="32"/>
      <c r="H160" s="31"/>
      <c r="I160" s="32"/>
      <c r="J160" s="31"/>
      <c r="K160" s="32"/>
      <c r="L160" s="3"/>
      <c r="M160" s="28">
        <f t="shared" si="39"/>
        <v>0</v>
      </c>
      <c r="N160" s="3"/>
      <c r="O160" s="29">
        <f t="shared" si="41"/>
        <v>0.8333333333333335</v>
      </c>
      <c r="P160" s="3"/>
      <c r="Q160" s="32"/>
      <c r="R160" s="5"/>
    </row>
    <row r="161" spans="1:18" s="3" customFormat="1" ht="12.75" customHeight="1">
      <c r="A161" s="71"/>
      <c r="B161" s="6"/>
      <c r="C161" s="7"/>
      <c r="D161" s="7"/>
      <c r="E161" s="6"/>
      <c r="F161" s="6"/>
      <c r="G161" s="73"/>
      <c r="H161" s="73"/>
      <c r="I161" s="73"/>
      <c r="J161" s="73"/>
      <c r="K161" s="73"/>
      <c r="L161" s="6"/>
      <c r="M161" s="6"/>
      <c r="N161" s="6"/>
      <c r="O161" s="26"/>
      <c r="P161" s="6"/>
      <c r="Q161" s="6"/>
      <c r="R161" s="8"/>
    </row>
    <row r="162" ht="5.25" customHeight="1"/>
    <row r="163" spans="1:18" ht="12.75">
      <c r="A163" s="71"/>
      <c r="B163" s="10"/>
      <c r="C163" s="11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23"/>
      <c r="P163" s="10"/>
      <c r="Q163" s="10"/>
      <c r="R163" s="12"/>
    </row>
    <row r="164" spans="1:18" ht="12" customHeight="1">
      <c r="A164" s="71"/>
      <c r="B164" s="4"/>
      <c r="C164" s="4" t="s">
        <v>14</v>
      </c>
      <c r="D164" s="4"/>
      <c r="E164" s="4" t="s">
        <v>15</v>
      </c>
      <c r="F164" s="4"/>
      <c r="G164" s="4" t="s">
        <v>16</v>
      </c>
      <c r="H164" s="4"/>
      <c r="I164" s="4" t="s">
        <v>17</v>
      </c>
      <c r="J164" s="4"/>
      <c r="K164" s="4" t="s">
        <v>18</v>
      </c>
      <c r="L164" s="4"/>
      <c r="M164" s="4" t="s">
        <v>19</v>
      </c>
      <c r="N164" s="4"/>
      <c r="O164" s="24" t="s">
        <v>21</v>
      </c>
      <c r="P164" s="4"/>
      <c r="Q164" s="4" t="s">
        <v>9</v>
      </c>
      <c r="R164" s="14"/>
    </row>
    <row r="165" spans="1:18" ht="12.75">
      <c r="A165" s="71"/>
      <c r="B165" s="16" t="s">
        <v>20</v>
      </c>
      <c r="C165" s="18">
        <f>+C160+1</f>
        <v>40273</v>
      </c>
      <c r="D165" s="3"/>
      <c r="E165" s="30"/>
      <c r="F165" s="31"/>
      <c r="G165" s="30"/>
      <c r="H165" s="31"/>
      <c r="I165" s="30"/>
      <c r="J165" s="31"/>
      <c r="K165" s="30"/>
      <c r="L165" s="3"/>
      <c r="M165" s="9">
        <f aca="true" t="shared" si="42" ref="M165:M171">+(G165-E165)+(K165-I165)</f>
        <v>0</v>
      </c>
      <c r="N165" s="3"/>
      <c r="O165" s="25">
        <f>+O160+M165</f>
        <v>0.8333333333333335</v>
      </c>
      <c r="P165" s="3"/>
      <c r="Q165" s="30"/>
      <c r="R165" s="5"/>
    </row>
    <row r="166" spans="1:18" s="2" customFormat="1" ht="12.75">
      <c r="A166" s="71"/>
      <c r="B166" s="16" t="s">
        <v>3</v>
      </c>
      <c r="C166" s="19">
        <f aca="true" t="shared" si="43" ref="C166:C171">+C165+1</f>
        <v>40274</v>
      </c>
      <c r="D166" s="3"/>
      <c r="E166" s="30"/>
      <c r="F166" s="31"/>
      <c r="G166" s="30"/>
      <c r="H166" s="31"/>
      <c r="I166" s="30"/>
      <c r="J166" s="31"/>
      <c r="K166" s="30"/>
      <c r="L166" s="3"/>
      <c r="M166" s="9">
        <f t="shared" si="42"/>
        <v>0</v>
      </c>
      <c r="N166" s="3"/>
      <c r="O166" s="25">
        <f aca="true" t="shared" si="44" ref="O166:O171">+O165+M166</f>
        <v>0.8333333333333335</v>
      </c>
      <c r="P166" s="3"/>
      <c r="Q166" s="30"/>
      <c r="R166" s="5"/>
    </row>
    <row r="167" spans="1:18" ht="12.75">
      <c r="A167" s="71"/>
      <c r="B167" s="16" t="s">
        <v>8</v>
      </c>
      <c r="C167" s="19">
        <f t="shared" si="43"/>
        <v>40275</v>
      </c>
      <c r="D167" s="3"/>
      <c r="E167" s="30"/>
      <c r="F167" s="31"/>
      <c r="G167" s="30"/>
      <c r="H167" s="31"/>
      <c r="I167" s="30"/>
      <c r="J167" s="31"/>
      <c r="K167" s="30"/>
      <c r="L167" s="3"/>
      <c r="M167" s="9">
        <f t="shared" si="42"/>
        <v>0</v>
      </c>
      <c r="N167" s="3"/>
      <c r="O167" s="25">
        <f t="shared" si="44"/>
        <v>0.8333333333333335</v>
      </c>
      <c r="P167" s="3"/>
      <c r="Q167" s="30"/>
      <c r="R167" s="5"/>
    </row>
    <row r="168" spans="1:18" ht="12.75">
      <c r="A168" s="71"/>
      <c r="B168" s="16" t="s">
        <v>4</v>
      </c>
      <c r="C168" s="19">
        <f t="shared" si="43"/>
        <v>40276</v>
      </c>
      <c r="D168" s="3"/>
      <c r="E168" s="30"/>
      <c r="F168" s="31"/>
      <c r="G168" s="30"/>
      <c r="H168" s="31"/>
      <c r="I168" s="30"/>
      <c r="J168" s="31"/>
      <c r="K168" s="30"/>
      <c r="L168" s="3"/>
      <c r="M168" s="9">
        <f t="shared" si="42"/>
        <v>0</v>
      </c>
      <c r="N168" s="3"/>
      <c r="O168" s="25">
        <f t="shared" si="44"/>
        <v>0.8333333333333335</v>
      </c>
      <c r="P168" s="3"/>
      <c r="Q168" s="30"/>
      <c r="R168" s="5"/>
    </row>
    <row r="169" spans="1:18" ht="12.75">
      <c r="A169" s="71"/>
      <c r="B169" s="16" t="s">
        <v>5</v>
      </c>
      <c r="C169" s="19">
        <f t="shared" si="43"/>
        <v>40277</v>
      </c>
      <c r="D169" s="3"/>
      <c r="E169" s="30"/>
      <c r="F169" s="31"/>
      <c r="G169" s="30"/>
      <c r="H169" s="31"/>
      <c r="I169" s="30"/>
      <c r="J169" s="31"/>
      <c r="K169" s="30"/>
      <c r="L169" s="3"/>
      <c r="M169" s="9">
        <f t="shared" si="42"/>
        <v>0</v>
      </c>
      <c r="N169" s="3"/>
      <c r="O169" s="25">
        <f t="shared" si="44"/>
        <v>0.8333333333333335</v>
      </c>
      <c r="P169" s="3"/>
      <c r="Q169" s="30"/>
      <c r="R169" s="5"/>
    </row>
    <row r="170" spans="1:18" ht="12.75">
      <c r="A170" s="71"/>
      <c r="B170" s="16" t="s">
        <v>6</v>
      </c>
      <c r="C170" s="19">
        <f t="shared" si="43"/>
        <v>40278</v>
      </c>
      <c r="D170" s="3"/>
      <c r="E170" s="30"/>
      <c r="F170" s="31"/>
      <c r="G170" s="30"/>
      <c r="H170" s="31"/>
      <c r="I170" s="30"/>
      <c r="J170" s="31"/>
      <c r="K170" s="30"/>
      <c r="L170" s="3"/>
      <c r="M170" s="9">
        <f t="shared" si="42"/>
        <v>0</v>
      </c>
      <c r="N170" s="3"/>
      <c r="O170" s="25">
        <f t="shared" si="44"/>
        <v>0.8333333333333335</v>
      </c>
      <c r="P170" s="3"/>
      <c r="Q170" s="30"/>
      <c r="R170" s="5"/>
    </row>
    <row r="171" spans="1:18" ht="12.75">
      <c r="A171" s="71"/>
      <c r="B171" s="16" t="s">
        <v>7</v>
      </c>
      <c r="C171" s="27">
        <f t="shared" si="43"/>
        <v>40279</v>
      </c>
      <c r="D171" s="3"/>
      <c r="E171" s="32"/>
      <c r="F171" s="31"/>
      <c r="G171" s="32"/>
      <c r="H171" s="31"/>
      <c r="I171" s="32"/>
      <c r="J171" s="31"/>
      <c r="K171" s="32"/>
      <c r="L171" s="3"/>
      <c r="M171" s="28">
        <f t="shared" si="42"/>
        <v>0</v>
      </c>
      <c r="N171" s="3"/>
      <c r="O171" s="29">
        <f t="shared" si="44"/>
        <v>0.8333333333333335</v>
      </c>
      <c r="P171" s="3"/>
      <c r="Q171" s="32"/>
      <c r="R171" s="5"/>
    </row>
    <row r="172" spans="1:18" s="3" customFormat="1" ht="12.75" customHeight="1">
      <c r="A172" s="71"/>
      <c r="B172" s="6"/>
      <c r="C172" s="7"/>
      <c r="D172" s="7"/>
      <c r="E172" s="6"/>
      <c r="F172" s="6"/>
      <c r="G172" s="73"/>
      <c r="H172" s="73"/>
      <c r="I172" s="73"/>
      <c r="J172" s="73"/>
      <c r="K172" s="73"/>
      <c r="L172" s="6"/>
      <c r="M172" s="6"/>
      <c r="N172" s="6"/>
      <c r="O172" s="26"/>
      <c r="P172" s="6"/>
      <c r="Q172" s="6"/>
      <c r="R172" s="8"/>
    </row>
    <row r="173" ht="5.25" customHeight="1"/>
    <row r="174" spans="1:18" ht="12.75">
      <c r="A174" s="71"/>
      <c r="B174" s="10"/>
      <c r="C174" s="11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23"/>
      <c r="P174" s="10"/>
      <c r="Q174" s="10"/>
      <c r="R174" s="12"/>
    </row>
    <row r="175" spans="1:18" ht="12" customHeight="1">
      <c r="A175" s="71"/>
      <c r="B175" s="4"/>
      <c r="C175" s="4" t="s">
        <v>14</v>
      </c>
      <c r="D175" s="4"/>
      <c r="E175" s="4" t="s">
        <v>15</v>
      </c>
      <c r="F175" s="4"/>
      <c r="G175" s="4" t="s">
        <v>16</v>
      </c>
      <c r="H175" s="4"/>
      <c r="I175" s="4" t="s">
        <v>17</v>
      </c>
      <c r="J175" s="4"/>
      <c r="K175" s="4" t="s">
        <v>18</v>
      </c>
      <c r="L175" s="4"/>
      <c r="M175" s="4" t="s">
        <v>19</v>
      </c>
      <c r="N175" s="4"/>
      <c r="O175" s="24" t="s">
        <v>21</v>
      </c>
      <c r="P175" s="4"/>
      <c r="Q175" s="4" t="s">
        <v>9</v>
      </c>
      <c r="R175" s="14"/>
    </row>
    <row r="176" spans="1:18" ht="12.75">
      <c r="A176" s="71"/>
      <c r="B176" s="16" t="s">
        <v>20</v>
      </c>
      <c r="C176" s="18">
        <f>+C171+1</f>
        <v>40280</v>
      </c>
      <c r="D176" s="3"/>
      <c r="E176" s="30"/>
      <c r="F176" s="31"/>
      <c r="G176" s="30"/>
      <c r="H176" s="31"/>
      <c r="I176" s="30"/>
      <c r="J176" s="31"/>
      <c r="K176" s="30"/>
      <c r="L176" s="3"/>
      <c r="M176" s="9">
        <f aca="true" t="shared" si="45" ref="M176:M182">+(G176-E176)+(K176-I176)</f>
        <v>0</v>
      </c>
      <c r="N176" s="3"/>
      <c r="O176" s="25">
        <f>+O171+M176</f>
        <v>0.8333333333333335</v>
      </c>
      <c r="P176" s="3"/>
      <c r="Q176" s="30"/>
      <c r="R176" s="5"/>
    </row>
    <row r="177" spans="1:18" s="2" customFormat="1" ht="12.75">
      <c r="A177" s="71"/>
      <c r="B177" s="16" t="s">
        <v>3</v>
      </c>
      <c r="C177" s="19">
        <f aca="true" t="shared" si="46" ref="C177:C182">+C176+1</f>
        <v>40281</v>
      </c>
      <c r="D177" s="3"/>
      <c r="E177" s="30"/>
      <c r="F177" s="31"/>
      <c r="G177" s="30"/>
      <c r="H177" s="31"/>
      <c r="I177" s="30"/>
      <c r="J177" s="31"/>
      <c r="K177" s="30"/>
      <c r="L177" s="3"/>
      <c r="M177" s="9">
        <f t="shared" si="45"/>
        <v>0</v>
      </c>
      <c r="N177" s="3"/>
      <c r="O177" s="25">
        <f aca="true" t="shared" si="47" ref="O177:O182">+O176+M177</f>
        <v>0.8333333333333335</v>
      </c>
      <c r="P177" s="3"/>
      <c r="Q177" s="30"/>
      <c r="R177" s="5"/>
    </row>
    <row r="178" spans="1:18" ht="12.75">
      <c r="A178" s="71"/>
      <c r="B178" s="16" t="s">
        <v>8</v>
      </c>
      <c r="C178" s="19">
        <f t="shared" si="46"/>
        <v>40282</v>
      </c>
      <c r="D178" s="3"/>
      <c r="E178" s="30"/>
      <c r="F178" s="31"/>
      <c r="G178" s="30"/>
      <c r="H178" s="31"/>
      <c r="I178" s="30"/>
      <c r="J178" s="31"/>
      <c r="K178" s="30"/>
      <c r="L178" s="3"/>
      <c r="M178" s="9">
        <f t="shared" si="45"/>
        <v>0</v>
      </c>
      <c r="N178" s="3"/>
      <c r="O178" s="25">
        <f t="shared" si="47"/>
        <v>0.8333333333333335</v>
      </c>
      <c r="P178" s="3"/>
      <c r="Q178" s="30"/>
      <c r="R178" s="5"/>
    </row>
    <row r="179" spans="1:18" ht="12.75">
      <c r="A179" s="71"/>
      <c r="B179" s="16" t="s">
        <v>4</v>
      </c>
      <c r="C179" s="19">
        <f t="shared" si="46"/>
        <v>40283</v>
      </c>
      <c r="D179" s="3"/>
      <c r="E179" s="30"/>
      <c r="F179" s="31"/>
      <c r="G179" s="30"/>
      <c r="H179" s="31"/>
      <c r="I179" s="30"/>
      <c r="J179" s="31"/>
      <c r="K179" s="30"/>
      <c r="L179" s="3"/>
      <c r="M179" s="9">
        <f t="shared" si="45"/>
        <v>0</v>
      </c>
      <c r="N179" s="3"/>
      <c r="O179" s="25">
        <f t="shared" si="47"/>
        <v>0.8333333333333335</v>
      </c>
      <c r="P179" s="3"/>
      <c r="Q179" s="30"/>
      <c r="R179" s="5"/>
    </row>
    <row r="180" spans="1:18" ht="12.75">
      <c r="A180" s="71"/>
      <c r="B180" s="16" t="s">
        <v>5</v>
      </c>
      <c r="C180" s="19">
        <f t="shared" si="46"/>
        <v>40284</v>
      </c>
      <c r="D180" s="3"/>
      <c r="E180" s="30"/>
      <c r="F180" s="31"/>
      <c r="G180" s="30"/>
      <c r="H180" s="31"/>
      <c r="I180" s="30"/>
      <c r="J180" s="31"/>
      <c r="K180" s="30"/>
      <c r="L180" s="3"/>
      <c r="M180" s="9">
        <f t="shared" si="45"/>
        <v>0</v>
      </c>
      <c r="N180" s="3"/>
      <c r="O180" s="25">
        <f t="shared" si="47"/>
        <v>0.8333333333333335</v>
      </c>
      <c r="P180" s="3"/>
      <c r="Q180" s="30"/>
      <c r="R180" s="5"/>
    </row>
    <row r="181" spans="1:18" ht="12.75">
      <c r="A181" s="71"/>
      <c r="B181" s="16" t="s">
        <v>6</v>
      </c>
      <c r="C181" s="19">
        <f t="shared" si="46"/>
        <v>40285</v>
      </c>
      <c r="D181" s="3"/>
      <c r="E181" s="30"/>
      <c r="F181" s="31"/>
      <c r="G181" s="30"/>
      <c r="H181" s="31"/>
      <c r="I181" s="30"/>
      <c r="J181" s="31"/>
      <c r="K181" s="30"/>
      <c r="L181" s="3"/>
      <c r="M181" s="9">
        <f t="shared" si="45"/>
        <v>0</v>
      </c>
      <c r="N181" s="3"/>
      <c r="O181" s="25">
        <f t="shared" si="47"/>
        <v>0.8333333333333335</v>
      </c>
      <c r="P181" s="3"/>
      <c r="Q181" s="30"/>
      <c r="R181" s="5"/>
    </row>
    <row r="182" spans="1:18" ht="12.75">
      <c r="A182" s="71"/>
      <c r="B182" s="16" t="s">
        <v>7</v>
      </c>
      <c r="C182" s="27">
        <f t="shared" si="46"/>
        <v>40286</v>
      </c>
      <c r="D182" s="3"/>
      <c r="E182" s="32"/>
      <c r="F182" s="31"/>
      <c r="G182" s="32"/>
      <c r="H182" s="31"/>
      <c r="I182" s="32"/>
      <c r="J182" s="31"/>
      <c r="K182" s="32"/>
      <c r="L182" s="3"/>
      <c r="M182" s="28">
        <f t="shared" si="45"/>
        <v>0</v>
      </c>
      <c r="N182" s="3"/>
      <c r="O182" s="29">
        <f t="shared" si="47"/>
        <v>0.8333333333333335</v>
      </c>
      <c r="P182" s="3"/>
      <c r="Q182" s="32"/>
      <c r="R182" s="5"/>
    </row>
    <row r="183" spans="1:18" s="3" customFormat="1" ht="12.75" customHeight="1">
      <c r="A183" s="71"/>
      <c r="B183" s="6"/>
      <c r="C183" s="7"/>
      <c r="D183" s="7"/>
      <c r="E183" s="6"/>
      <c r="F183" s="6"/>
      <c r="G183" s="73"/>
      <c r="H183" s="73"/>
      <c r="I183" s="73"/>
      <c r="J183" s="73"/>
      <c r="K183" s="73"/>
      <c r="L183" s="6"/>
      <c r="M183" s="6"/>
      <c r="N183" s="6"/>
      <c r="O183" s="26"/>
      <c r="P183" s="6"/>
      <c r="Q183" s="6"/>
      <c r="R183" s="8"/>
    </row>
    <row r="184" ht="5.25" customHeight="1"/>
    <row r="185" spans="1:18" ht="12.75">
      <c r="A185" s="71"/>
      <c r="B185" s="10"/>
      <c r="C185" s="11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23"/>
      <c r="P185" s="10"/>
      <c r="Q185" s="10"/>
      <c r="R185" s="12"/>
    </row>
    <row r="186" spans="1:18" ht="12" customHeight="1">
      <c r="A186" s="71"/>
      <c r="B186" s="4"/>
      <c r="C186" s="4" t="s">
        <v>14</v>
      </c>
      <c r="D186" s="4"/>
      <c r="E186" s="4" t="s">
        <v>15</v>
      </c>
      <c r="F186" s="4"/>
      <c r="G186" s="4" t="s">
        <v>16</v>
      </c>
      <c r="H186" s="4"/>
      <c r="I186" s="4" t="s">
        <v>17</v>
      </c>
      <c r="J186" s="4"/>
      <c r="K186" s="4" t="s">
        <v>18</v>
      </c>
      <c r="L186" s="4"/>
      <c r="M186" s="4" t="s">
        <v>19</v>
      </c>
      <c r="N186" s="4"/>
      <c r="O186" s="24" t="s">
        <v>21</v>
      </c>
      <c r="P186" s="4"/>
      <c r="Q186" s="4" t="s">
        <v>9</v>
      </c>
      <c r="R186" s="14"/>
    </row>
    <row r="187" spans="1:18" ht="12.75">
      <c r="A187" s="71"/>
      <c r="B187" s="16" t="s">
        <v>20</v>
      </c>
      <c r="C187" s="18">
        <f>+C182+1</f>
        <v>40287</v>
      </c>
      <c r="D187" s="3"/>
      <c r="E187" s="30"/>
      <c r="F187" s="31"/>
      <c r="G187" s="30"/>
      <c r="H187" s="31"/>
      <c r="I187" s="30"/>
      <c r="J187" s="31"/>
      <c r="K187" s="30"/>
      <c r="L187" s="3"/>
      <c r="M187" s="9">
        <f aca="true" t="shared" si="48" ref="M187:M193">+(G187-E187)+(K187-I187)</f>
        <v>0</v>
      </c>
      <c r="N187" s="3"/>
      <c r="O187" s="25">
        <f>+O182+M187</f>
        <v>0.8333333333333335</v>
      </c>
      <c r="P187" s="3"/>
      <c r="Q187" s="30"/>
      <c r="R187" s="5"/>
    </row>
    <row r="188" spans="1:18" s="2" customFormat="1" ht="12.75">
      <c r="A188" s="71"/>
      <c r="B188" s="16" t="s">
        <v>3</v>
      </c>
      <c r="C188" s="19">
        <f aca="true" t="shared" si="49" ref="C188:C193">+C187+1</f>
        <v>40288</v>
      </c>
      <c r="D188" s="3"/>
      <c r="E188" s="30"/>
      <c r="F188" s="31"/>
      <c r="G188" s="30"/>
      <c r="H188" s="31"/>
      <c r="I188" s="30"/>
      <c r="J188" s="31"/>
      <c r="K188" s="30"/>
      <c r="L188" s="3"/>
      <c r="M188" s="9">
        <f t="shared" si="48"/>
        <v>0</v>
      </c>
      <c r="N188" s="3"/>
      <c r="O188" s="25">
        <f aca="true" t="shared" si="50" ref="O188:O193">+O187+M188</f>
        <v>0.8333333333333335</v>
      </c>
      <c r="P188" s="3"/>
      <c r="Q188" s="30"/>
      <c r="R188" s="5"/>
    </row>
    <row r="189" spans="1:18" ht="12.75">
      <c r="A189" s="71"/>
      <c r="B189" s="16" t="s">
        <v>8</v>
      </c>
      <c r="C189" s="19">
        <f t="shared" si="49"/>
        <v>40289</v>
      </c>
      <c r="D189" s="3"/>
      <c r="E189" s="30"/>
      <c r="F189" s="31"/>
      <c r="G189" s="30"/>
      <c r="H189" s="31"/>
      <c r="I189" s="30"/>
      <c r="J189" s="31"/>
      <c r="K189" s="30"/>
      <c r="L189" s="3"/>
      <c r="M189" s="9">
        <f t="shared" si="48"/>
        <v>0</v>
      </c>
      <c r="N189" s="3"/>
      <c r="O189" s="25">
        <f t="shared" si="50"/>
        <v>0.8333333333333335</v>
      </c>
      <c r="P189" s="3"/>
      <c r="Q189" s="30"/>
      <c r="R189" s="5"/>
    </row>
    <row r="190" spans="1:18" ht="12.75">
      <c r="A190" s="71"/>
      <c r="B190" s="16" t="s">
        <v>4</v>
      </c>
      <c r="C190" s="19">
        <f t="shared" si="49"/>
        <v>40290</v>
      </c>
      <c r="D190" s="3"/>
      <c r="E190" s="30"/>
      <c r="F190" s="31"/>
      <c r="G190" s="30"/>
      <c r="H190" s="31"/>
      <c r="I190" s="30"/>
      <c r="J190" s="31"/>
      <c r="K190" s="30"/>
      <c r="L190" s="3"/>
      <c r="M190" s="9">
        <f t="shared" si="48"/>
        <v>0</v>
      </c>
      <c r="N190" s="3"/>
      <c r="O190" s="25">
        <f t="shared" si="50"/>
        <v>0.8333333333333335</v>
      </c>
      <c r="P190" s="3"/>
      <c r="Q190" s="30"/>
      <c r="R190" s="5"/>
    </row>
    <row r="191" spans="1:18" ht="12.75">
      <c r="A191" s="71"/>
      <c r="B191" s="16" t="s">
        <v>5</v>
      </c>
      <c r="C191" s="19">
        <f t="shared" si="49"/>
        <v>40291</v>
      </c>
      <c r="D191" s="3"/>
      <c r="E191" s="30"/>
      <c r="F191" s="31"/>
      <c r="G191" s="30"/>
      <c r="H191" s="31"/>
      <c r="I191" s="30"/>
      <c r="J191" s="31"/>
      <c r="K191" s="30"/>
      <c r="L191" s="3"/>
      <c r="M191" s="9">
        <f t="shared" si="48"/>
        <v>0</v>
      </c>
      <c r="N191" s="3"/>
      <c r="O191" s="25">
        <f t="shared" si="50"/>
        <v>0.8333333333333335</v>
      </c>
      <c r="P191" s="3"/>
      <c r="Q191" s="30"/>
      <c r="R191" s="5"/>
    </row>
    <row r="192" spans="1:18" ht="12.75">
      <c r="A192" s="71"/>
      <c r="B192" s="16" t="s">
        <v>6</v>
      </c>
      <c r="C192" s="19">
        <f t="shared" si="49"/>
        <v>40292</v>
      </c>
      <c r="D192" s="3"/>
      <c r="E192" s="30"/>
      <c r="F192" s="31"/>
      <c r="G192" s="30"/>
      <c r="H192" s="31"/>
      <c r="I192" s="30"/>
      <c r="J192" s="31"/>
      <c r="K192" s="30"/>
      <c r="L192" s="3"/>
      <c r="M192" s="9">
        <f t="shared" si="48"/>
        <v>0</v>
      </c>
      <c r="N192" s="3"/>
      <c r="O192" s="25">
        <f t="shared" si="50"/>
        <v>0.8333333333333335</v>
      </c>
      <c r="P192" s="3"/>
      <c r="Q192" s="30"/>
      <c r="R192" s="5"/>
    </row>
    <row r="193" spans="1:18" ht="12.75">
      <c r="A193" s="71"/>
      <c r="B193" s="16" t="s">
        <v>7</v>
      </c>
      <c r="C193" s="27">
        <f t="shared" si="49"/>
        <v>40293</v>
      </c>
      <c r="D193" s="3"/>
      <c r="E193" s="32"/>
      <c r="F193" s="31"/>
      <c r="G193" s="32"/>
      <c r="H193" s="31"/>
      <c r="I193" s="32"/>
      <c r="J193" s="31"/>
      <c r="K193" s="32"/>
      <c r="L193" s="3"/>
      <c r="M193" s="28">
        <f t="shared" si="48"/>
        <v>0</v>
      </c>
      <c r="N193" s="3"/>
      <c r="O193" s="29">
        <f t="shared" si="50"/>
        <v>0.8333333333333335</v>
      </c>
      <c r="P193" s="3"/>
      <c r="Q193" s="32"/>
      <c r="R193" s="5"/>
    </row>
    <row r="194" spans="1:18" s="3" customFormat="1" ht="12.75" customHeight="1">
      <c r="A194" s="71"/>
      <c r="B194" s="6"/>
      <c r="C194" s="7"/>
      <c r="D194" s="7"/>
      <c r="E194" s="6"/>
      <c r="F194" s="6"/>
      <c r="G194" s="73"/>
      <c r="H194" s="73"/>
      <c r="I194" s="73"/>
      <c r="J194" s="73"/>
      <c r="K194" s="73"/>
      <c r="L194" s="6"/>
      <c r="M194" s="6"/>
      <c r="N194" s="6"/>
      <c r="O194" s="26"/>
      <c r="P194" s="6"/>
      <c r="Q194" s="6"/>
      <c r="R194" s="8"/>
    </row>
    <row r="195" ht="5.25" customHeight="1"/>
    <row r="196" spans="1:18" ht="12.75">
      <c r="A196" s="71"/>
      <c r="B196" s="10"/>
      <c r="C196" s="11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23"/>
      <c r="P196" s="10"/>
      <c r="Q196" s="10"/>
      <c r="R196" s="12"/>
    </row>
    <row r="197" spans="1:18" ht="12" customHeight="1">
      <c r="A197" s="71"/>
      <c r="B197" s="4"/>
      <c r="C197" s="4" t="s">
        <v>14</v>
      </c>
      <c r="D197" s="4"/>
      <c r="E197" s="4" t="s">
        <v>15</v>
      </c>
      <c r="F197" s="4"/>
      <c r="G197" s="4" t="s">
        <v>16</v>
      </c>
      <c r="H197" s="4"/>
      <c r="I197" s="4" t="s">
        <v>17</v>
      </c>
      <c r="J197" s="4"/>
      <c r="K197" s="4" t="s">
        <v>18</v>
      </c>
      <c r="L197" s="4"/>
      <c r="M197" s="4" t="s">
        <v>19</v>
      </c>
      <c r="N197" s="4"/>
      <c r="O197" s="24" t="s">
        <v>21</v>
      </c>
      <c r="P197" s="4"/>
      <c r="Q197" s="4" t="s">
        <v>9</v>
      </c>
      <c r="R197" s="14"/>
    </row>
    <row r="198" spans="1:18" ht="12.75">
      <c r="A198" s="71"/>
      <c r="B198" s="16" t="s">
        <v>20</v>
      </c>
      <c r="C198" s="18">
        <f>+C193+1</f>
        <v>40294</v>
      </c>
      <c r="D198" s="3"/>
      <c r="E198" s="30"/>
      <c r="F198" s="31"/>
      <c r="G198" s="30"/>
      <c r="H198" s="31"/>
      <c r="I198" s="30"/>
      <c r="J198" s="31"/>
      <c r="K198" s="30"/>
      <c r="L198" s="3"/>
      <c r="M198" s="9">
        <f aca="true" t="shared" si="51" ref="M198:M204">+(G198-E198)+(K198-I198)</f>
        <v>0</v>
      </c>
      <c r="N198" s="3"/>
      <c r="O198" s="25">
        <f>+O193+M198</f>
        <v>0.8333333333333335</v>
      </c>
      <c r="P198" s="3"/>
      <c r="Q198" s="30"/>
      <c r="R198" s="5"/>
    </row>
    <row r="199" spans="1:18" s="2" customFormat="1" ht="12.75">
      <c r="A199" s="71"/>
      <c r="B199" s="16" t="s">
        <v>3</v>
      </c>
      <c r="C199" s="19">
        <f aca="true" t="shared" si="52" ref="C199:C204">+C198+1</f>
        <v>40295</v>
      </c>
      <c r="D199" s="3"/>
      <c r="E199" s="30"/>
      <c r="F199" s="31"/>
      <c r="G199" s="30"/>
      <c r="H199" s="31"/>
      <c r="I199" s="30"/>
      <c r="J199" s="31"/>
      <c r="K199" s="30"/>
      <c r="L199" s="3"/>
      <c r="M199" s="9">
        <f t="shared" si="51"/>
        <v>0</v>
      </c>
      <c r="N199" s="3"/>
      <c r="O199" s="25">
        <f aca="true" t="shared" si="53" ref="O199:O204">+O198+M199</f>
        <v>0.8333333333333335</v>
      </c>
      <c r="P199" s="3"/>
      <c r="Q199" s="30"/>
      <c r="R199" s="5"/>
    </row>
    <row r="200" spans="1:18" ht="12.75">
      <c r="A200" s="71"/>
      <c r="B200" s="16" t="s">
        <v>8</v>
      </c>
      <c r="C200" s="19">
        <f t="shared" si="52"/>
        <v>40296</v>
      </c>
      <c r="D200" s="3"/>
      <c r="E200" s="30"/>
      <c r="F200" s="31"/>
      <c r="G200" s="30"/>
      <c r="H200" s="31"/>
      <c r="I200" s="30"/>
      <c r="J200" s="31"/>
      <c r="K200" s="30"/>
      <c r="L200" s="3"/>
      <c r="M200" s="9">
        <f t="shared" si="51"/>
        <v>0</v>
      </c>
      <c r="N200" s="3"/>
      <c r="O200" s="25">
        <f t="shared" si="53"/>
        <v>0.8333333333333335</v>
      </c>
      <c r="P200" s="3"/>
      <c r="Q200" s="30"/>
      <c r="R200" s="5"/>
    </row>
    <row r="201" spans="1:18" ht="12.75">
      <c r="A201" s="71"/>
      <c r="B201" s="16" t="s">
        <v>4</v>
      </c>
      <c r="C201" s="19">
        <f t="shared" si="52"/>
        <v>40297</v>
      </c>
      <c r="D201" s="3"/>
      <c r="E201" s="30"/>
      <c r="F201" s="31"/>
      <c r="G201" s="30"/>
      <c r="H201" s="31"/>
      <c r="I201" s="30"/>
      <c r="J201" s="31"/>
      <c r="K201" s="30"/>
      <c r="L201" s="3"/>
      <c r="M201" s="9">
        <f t="shared" si="51"/>
        <v>0</v>
      </c>
      <c r="N201" s="3"/>
      <c r="O201" s="25">
        <f t="shared" si="53"/>
        <v>0.8333333333333335</v>
      </c>
      <c r="P201" s="3"/>
      <c r="Q201" s="30"/>
      <c r="R201" s="5"/>
    </row>
    <row r="202" spans="1:18" ht="12.75">
      <c r="A202" s="71"/>
      <c r="B202" s="16" t="s">
        <v>5</v>
      </c>
      <c r="C202" s="19">
        <f t="shared" si="52"/>
        <v>40298</v>
      </c>
      <c r="D202" s="3"/>
      <c r="E202" s="30"/>
      <c r="F202" s="31"/>
      <c r="G202" s="30"/>
      <c r="H202" s="31"/>
      <c r="I202" s="30"/>
      <c r="J202" s="31"/>
      <c r="K202" s="30"/>
      <c r="L202" s="3"/>
      <c r="M202" s="9">
        <f t="shared" si="51"/>
        <v>0</v>
      </c>
      <c r="N202" s="3"/>
      <c r="O202" s="25">
        <f t="shared" si="53"/>
        <v>0.8333333333333335</v>
      </c>
      <c r="P202" s="3"/>
      <c r="Q202" s="30"/>
      <c r="R202" s="5"/>
    </row>
    <row r="203" spans="1:18" ht="12.75">
      <c r="A203" s="71"/>
      <c r="B203" s="16" t="s">
        <v>6</v>
      </c>
      <c r="C203" s="19">
        <f t="shared" si="52"/>
        <v>40299</v>
      </c>
      <c r="D203" s="3"/>
      <c r="E203" s="30"/>
      <c r="F203" s="31"/>
      <c r="G203" s="30"/>
      <c r="H203" s="31"/>
      <c r="I203" s="30"/>
      <c r="J203" s="31"/>
      <c r="K203" s="30"/>
      <c r="L203" s="3"/>
      <c r="M203" s="9">
        <f t="shared" si="51"/>
        <v>0</v>
      </c>
      <c r="N203" s="3"/>
      <c r="O203" s="25">
        <f t="shared" si="53"/>
        <v>0.8333333333333335</v>
      </c>
      <c r="P203" s="3"/>
      <c r="Q203" s="30"/>
      <c r="R203" s="5"/>
    </row>
    <row r="204" spans="1:18" ht="12.75">
      <c r="A204" s="71"/>
      <c r="B204" s="16" t="s">
        <v>7</v>
      </c>
      <c r="C204" s="27">
        <f t="shared" si="52"/>
        <v>40300</v>
      </c>
      <c r="D204" s="3"/>
      <c r="E204" s="32"/>
      <c r="F204" s="31"/>
      <c r="G204" s="32"/>
      <c r="H204" s="31"/>
      <c r="I204" s="32"/>
      <c r="J204" s="31"/>
      <c r="K204" s="32"/>
      <c r="L204" s="3"/>
      <c r="M204" s="28">
        <f t="shared" si="51"/>
        <v>0</v>
      </c>
      <c r="N204" s="3"/>
      <c r="O204" s="29">
        <f t="shared" si="53"/>
        <v>0.8333333333333335</v>
      </c>
      <c r="P204" s="3"/>
      <c r="Q204" s="32"/>
      <c r="R204" s="5"/>
    </row>
    <row r="205" spans="1:18" s="3" customFormat="1" ht="12.75" customHeight="1">
      <c r="A205" s="71"/>
      <c r="B205" s="6"/>
      <c r="C205" s="7"/>
      <c r="D205" s="7"/>
      <c r="E205" s="6"/>
      <c r="F205" s="6"/>
      <c r="G205" s="73"/>
      <c r="H205" s="73"/>
      <c r="I205" s="73"/>
      <c r="J205" s="73"/>
      <c r="K205" s="73"/>
      <c r="L205" s="6"/>
      <c r="M205" s="6"/>
      <c r="N205" s="6"/>
      <c r="O205" s="26"/>
      <c r="P205" s="6"/>
      <c r="Q205" s="6"/>
      <c r="R205" s="8"/>
    </row>
    <row r="206" ht="5.25" customHeight="1"/>
    <row r="207" spans="1:18" ht="12.75">
      <c r="A207" s="71"/>
      <c r="B207" s="10"/>
      <c r="C207" s="11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23"/>
      <c r="P207" s="10"/>
      <c r="Q207" s="10"/>
      <c r="R207" s="12"/>
    </row>
    <row r="208" spans="1:18" ht="12" customHeight="1">
      <c r="A208" s="71"/>
      <c r="B208" s="4"/>
      <c r="C208" s="4" t="s">
        <v>14</v>
      </c>
      <c r="D208" s="4"/>
      <c r="E208" s="4" t="s">
        <v>15</v>
      </c>
      <c r="F208" s="4"/>
      <c r="G208" s="4" t="s">
        <v>16</v>
      </c>
      <c r="H208" s="4"/>
      <c r="I208" s="4" t="s">
        <v>17</v>
      </c>
      <c r="J208" s="4"/>
      <c r="K208" s="4" t="s">
        <v>18</v>
      </c>
      <c r="L208" s="4"/>
      <c r="M208" s="4" t="s">
        <v>19</v>
      </c>
      <c r="N208" s="4"/>
      <c r="O208" s="24" t="s">
        <v>21</v>
      </c>
      <c r="P208" s="4"/>
      <c r="Q208" s="4" t="s">
        <v>9</v>
      </c>
      <c r="R208" s="14"/>
    </row>
    <row r="209" spans="1:18" ht="12.75">
      <c r="A209" s="71"/>
      <c r="B209" s="16" t="s">
        <v>20</v>
      </c>
      <c r="C209" s="18">
        <f>+C204+1</f>
        <v>40301</v>
      </c>
      <c r="D209" s="3"/>
      <c r="E209" s="30"/>
      <c r="F209" s="31"/>
      <c r="G209" s="30"/>
      <c r="H209" s="31"/>
      <c r="I209" s="30"/>
      <c r="J209" s="31"/>
      <c r="K209" s="30"/>
      <c r="L209" s="3"/>
      <c r="M209" s="9">
        <f aca="true" t="shared" si="54" ref="M209:M215">+(G209-E209)+(K209-I209)</f>
        <v>0</v>
      </c>
      <c r="N209" s="3"/>
      <c r="O209" s="25">
        <f>+O204+M209</f>
        <v>0.8333333333333335</v>
      </c>
      <c r="P209" s="3"/>
      <c r="Q209" s="30"/>
      <c r="R209" s="5"/>
    </row>
    <row r="210" spans="1:18" s="2" customFormat="1" ht="12.75">
      <c r="A210" s="71"/>
      <c r="B210" s="16" t="s">
        <v>3</v>
      </c>
      <c r="C210" s="19">
        <f aca="true" t="shared" si="55" ref="C210:C215">+C209+1</f>
        <v>40302</v>
      </c>
      <c r="D210" s="3"/>
      <c r="E210" s="30"/>
      <c r="F210" s="31"/>
      <c r="G210" s="30"/>
      <c r="H210" s="31"/>
      <c r="I210" s="30"/>
      <c r="J210" s="31"/>
      <c r="K210" s="30"/>
      <c r="L210" s="3"/>
      <c r="M210" s="9">
        <f t="shared" si="54"/>
        <v>0</v>
      </c>
      <c r="N210" s="3"/>
      <c r="O210" s="25">
        <f aca="true" t="shared" si="56" ref="O210:O215">+O209+M210</f>
        <v>0.8333333333333335</v>
      </c>
      <c r="P210" s="3"/>
      <c r="Q210" s="30"/>
      <c r="R210" s="5"/>
    </row>
    <row r="211" spans="1:18" ht="12.75">
      <c r="A211" s="71"/>
      <c r="B211" s="16" t="s">
        <v>8</v>
      </c>
      <c r="C211" s="19">
        <f t="shared" si="55"/>
        <v>40303</v>
      </c>
      <c r="D211" s="3"/>
      <c r="E211" s="30"/>
      <c r="F211" s="31"/>
      <c r="G211" s="30"/>
      <c r="H211" s="31"/>
      <c r="I211" s="30"/>
      <c r="J211" s="31"/>
      <c r="K211" s="30"/>
      <c r="L211" s="3"/>
      <c r="M211" s="9">
        <f t="shared" si="54"/>
        <v>0</v>
      </c>
      <c r="N211" s="3"/>
      <c r="O211" s="25">
        <f t="shared" si="56"/>
        <v>0.8333333333333335</v>
      </c>
      <c r="P211" s="3"/>
      <c r="Q211" s="30"/>
      <c r="R211" s="5"/>
    </row>
    <row r="212" spans="1:18" ht="12.75">
      <c r="A212" s="71"/>
      <c r="B212" s="16" t="s">
        <v>4</v>
      </c>
      <c r="C212" s="19">
        <f t="shared" si="55"/>
        <v>40304</v>
      </c>
      <c r="D212" s="3"/>
      <c r="E212" s="30"/>
      <c r="F212" s="31"/>
      <c r="G212" s="30"/>
      <c r="H212" s="31"/>
      <c r="I212" s="30"/>
      <c r="J212" s="31"/>
      <c r="K212" s="30"/>
      <c r="L212" s="3"/>
      <c r="M212" s="9">
        <f t="shared" si="54"/>
        <v>0</v>
      </c>
      <c r="N212" s="3"/>
      <c r="O212" s="25">
        <f t="shared" si="56"/>
        <v>0.8333333333333335</v>
      </c>
      <c r="P212" s="3"/>
      <c r="Q212" s="30"/>
      <c r="R212" s="5"/>
    </row>
    <row r="213" spans="1:18" ht="12.75">
      <c r="A213" s="71"/>
      <c r="B213" s="16" t="s">
        <v>5</v>
      </c>
      <c r="C213" s="19">
        <f t="shared" si="55"/>
        <v>40305</v>
      </c>
      <c r="D213" s="3"/>
      <c r="E213" s="30"/>
      <c r="F213" s="31"/>
      <c r="G213" s="30"/>
      <c r="H213" s="31"/>
      <c r="I213" s="30"/>
      <c r="J213" s="31"/>
      <c r="K213" s="30"/>
      <c r="L213" s="3"/>
      <c r="M213" s="9">
        <f t="shared" si="54"/>
        <v>0</v>
      </c>
      <c r="N213" s="3"/>
      <c r="O213" s="25">
        <f t="shared" si="56"/>
        <v>0.8333333333333335</v>
      </c>
      <c r="P213" s="3"/>
      <c r="Q213" s="30"/>
      <c r="R213" s="5"/>
    </row>
    <row r="214" spans="1:18" ht="12.75">
      <c r="A214" s="71"/>
      <c r="B214" s="16" t="s">
        <v>6</v>
      </c>
      <c r="C214" s="19">
        <f t="shared" si="55"/>
        <v>40306</v>
      </c>
      <c r="D214" s="3"/>
      <c r="E214" s="30"/>
      <c r="F214" s="31"/>
      <c r="G214" s="30"/>
      <c r="H214" s="31"/>
      <c r="I214" s="30"/>
      <c r="J214" s="31"/>
      <c r="K214" s="30"/>
      <c r="L214" s="3"/>
      <c r="M214" s="9">
        <f t="shared" si="54"/>
        <v>0</v>
      </c>
      <c r="N214" s="3"/>
      <c r="O214" s="25">
        <f t="shared" si="56"/>
        <v>0.8333333333333335</v>
      </c>
      <c r="P214" s="3"/>
      <c r="Q214" s="30"/>
      <c r="R214" s="5"/>
    </row>
    <row r="215" spans="1:18" ht="12.75">
      <c r="A215" s="71"/>
      <c r="B215" s="16" t="s">
        <v>7</v>
      </c>
      <c r="C215" s="27">
        <f t="shared" si="55"/>
        <v>40307</v>
      </c>
      <c r="D215" s="3"/>
      <c r="E215" s="32"/>
      <c r="F215" s="31"/>
      <c r="G215" s="32"/>
      <c r="H215" s="31"/>
      <c r="I215" s="32"/>
      <c r="J215" s="31"/>
      <c r="K215" s="32"/>
      <c r="L215" s="3"/>
      <c r="M215" s="28">
        <f t="shared" si="54"/>
        <v>0</v>
      </c>
      <c r="N215" s="3"/>
      <c r="O215" s="29">
        <f t="shared" si="56"/>
        <v>0.8333333333333335</v>
      </c>
      <c r="P215" s="3"/>
      <c r="Q215" s="32"/>
      <c r="R215" s="5"/>
    </row>
    <row r="216" spans="1:18" s="3" customFormat="1" ht="12.75" customHeight="1">
      <c r="A216" s="71"/>
      <c r="B216" s="6"/>
      <c r="C216" s="7"/>
      <c r="D216" s="7"/>
      <c r="E216" s="6"/>
      <c r="F216" s="6"/>
      <c r="G216" s="73"/>
      <c r="H216" s="73"/>
      <c r="I216" s="73"/>
      <c r="J216" s="73"/>
      <c r="K216" s="73"/>
      <c r="L216" s="6"/>
      <c r="M216" s="6"/>
      <c r="N216" s="6"/>
      <c r="O216" s="26"/>
      <c r="P216" s="6"/>
      <c r="Q216" s="6"/>
      <c r="R216" s="8"/>
    </row>
    <row r="217" ht="5.25" customHeight="1"/>
    <row r="218" spans="1:18" ht="12.75">
      <c r="A218" s="71"/>
      <c r="B218" s="10"/>
      <c r="C218" s="11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23"/>
      <c r="P218" s="10"/>
      <c r="Q218" s="10"/>
      <c r="R218" s="12"/>
    </row>
    <row r="219" spans="1:18" ht="12" customHeight="1">
      <c r="A219" s="71"/>
      <c r="B219" s="4"/>
      <c r="C219" s="4" t="s">
        <v>14</v>
      </c>
      <c r="D219" s="4"/>
      <c r="E219" s="4" t="s">
        <v>15</v>
      </c>
      <c r="F219" s="4"/>
      <c r="G219" s="4" t="s">
        <v>16</v>
      </c>
      <c r="H219" s="4"/>
      <c r="I219" s="4" t="s">
        <v>17</v>
      </c>
      <c r="J219" s="4"/>
      <c r="K219" s="4" t="s">
        <v>18</v>
      </c>
      <c r="L219" s="4"/>
      <c r="M219" s="4" t="s">
        <v>19</v>
      </c>
      <c r="N219" s="4"/>
      <c r="O219" s="24" t="s">
        <v>21</v>
      </c>
      <c r="P219" s="4"/>
      <c r="Q219" s="4" t="s">
        <v>9</v>
      </c>
      <c r="R219" s="14"/>
    </row>
    <row r="220" spans="1:18" ht="12.75">
      <c r="A220" s="71"/>
      <c r="B220" s="16" t="s">
        <v>20</v>
      </c>
      <c r="C220" s="18">
        <f>+C215+1</f>
        <v>40308</v>
      </c>
      <c r="D220" s="3"/>
      <c r="E220" s="30"/>
      <c r="F220" s="31"/>
      <c r="G220" s="30"/>
      <c r="H220" s="31"/>
      <c r="I220" s="30"/>
      <c r="J220" s="31"/>
      <c r="K220" s="30"/>
      <c r="L220" s="3"/>
      <c r="M220" s="9">
        <f aca="true" t="shared" si="57" ref="M220:M226">+(G220-E220)+(K220-I220)</f>
        <v>0</v>
      </c>
      <c r="N220" s="3"/>
      <c r="O220" s="25">
        <f>+O215+M220</f>
        <v>0.8333333333333335</v>
      </c>
      <c r="P220" s="3"/>
      <c r="Q220" s="30"/>
      <c r="R220" s="5"/>
    </row>
    <row r="221" spans="1:18" s="2" customFormat="1" ht="12.75">
      <c r="A221" s="71"/>
      <c r="B221" s="16" t="s">
        <v>3</v>
      </c>
      <c r="C221" s="19">
        <f aca="true" t="shared" si="58" ref="C221:C226">+C220+1</f>
        <v>40309</v>
      </c>
      <c r="D221" s="3"/>
      <c r="E221" s="30"/>
      <c r="F221" s="31"/>
      <c r="G221" s="30"/>
      <c r="H221" s="31"/>
      <c r="I221" s="30"/>
      <c r="J221" s="31"/>
      <c r="K221" s="30"/>
      <c r="L221" s="3"/>
      <c r="M221" s="9">
        <f t="shared" si="57"/>
        <v>0</v>
      </c>
      <c r="N221" s="3"/>
      <c r="O221" s="25">
        <f aca="true" t="shared" si="59" ref="O221:O226">+O220+M221</f>
        <v>0.8333333333333335</v>
      </c>
      <c r="P221" s="3"/>
      <c r="Q221" s="30"/>
      <c r="R221" s="5"/>
    </row>
    <row r="222" spans="1:18" ht="12.75">
      <c r="A222" s="71"/>
      <c r="B222" s="16" t="s">
        <v>8</v>
      </c>
      <c r="C222" s="19">
        <f t="shared" si="58"/>
        <v>40310</v>
      </c>
      <c r="D222" s="3"/>
      <c r="E222" s="30"/>
      <c r="F222" s="31"/>
      <c r="G222" s="30"/>
      <c r="H222" s="31"/>
      <c r="I222" s="30"/>
      <c r="J222" s="31"/>
      <c r="K222" s="30"/>
      <c r="L222" s="3"/>
      <c r="M222" s="9">
        <f t="shared" si="57"/>
        <v>0</v>
      </c>
      <c r="N222" s="3"/>
      <c r="O222" s="25">
        <f t="shared" si="59"/>
        <v>0.8333333333333335</v>
      </c>
      <c r="P222" s="3"/>
      <c r="Q222" s="30"/>
      <c r="R222" s="5"/>
    </row>
    <row r="223" spans="1:18" ht="12.75">
      <c r="A223" s="71"/>
      <c r="B223" s="16" t="s">
        <v>4</v>
      </c>
      <c r="C223" s="19">
        <f t="shared" si="58"/>
        <v>40311</v>
      </c>
      <c r="D223" s="3"/>
      <c r="E223" s="30"/>
      <c r="F223" s="31"/>
      <c r="G223" s="30"/>
      <c r="H223" s="31"/>
      <c r="I223" s="30"/>
      <c r="J223" s="31"/>
      <c r="K223" s="30"/>
      <c r="L223" s="3"/>
      <c r="M223" s="9">
        <f t="shared" si="57"/>
        <v>0</v>
      </c>
      <c r="N223" s="3"/>
      <c r="O223" s="25">
        <f t="shared" si="59"/>
        <v>0.8333333333333335</v>
      </c>
      <c r="P223" s="3"/>
      <c r="Q223" s="30"/>
      <c r="R223" s="5"/>
    </row>
    <row r="224" spans="1:18" ht="12.75">
      <c r="A224" s="71"/>
      <c r="B224" s="16" t="s">
        <v>5</v>
      </c>
      <c r="C224" s="19">
        <f t="shared" si="58"/>
        <v>40312</v>
      </c>
      <c r="D224" s="3"/>
      <c r="E224" s="30"/>
      <c r="F224" s="31"/>
      <c r="G224" s="30"/>
      <c r="H224" s="31"/>
      <c r="I224" s="30"/>
      <c r="J224" s="31"/>
      <c r="K224" s="30"/>
      <c r="L224" s="3"/>
      <c r="M224" s="9">
        <f t="shared" si="57"/>
        <v>0</v>
      </c>
      <c r="N224" s="3"/>
      <c r="O224" s="25">
        <f t="shared" si="59"/>
        <v>0.8333333333333335</v>
      </c>
      <c r="P224" s="3"/>
      <c r="Q224" s="30"/>
      <c r="R224" s="5"/>
    </row>
    <row r="225" spans="1:18" ht="12.75">
      <c r="A225" s="71"/>
      <c r="B225" s="16" t="s">
        <v>6</v>
      </c>
      <c r="C225" s="19">
        <f t="shared" si="58"/>
        <v>40313</v>
      </c>
      <c r="D225" s="3"/>
      <c r="E225" s="30"/>
      <c r="F225" s="31"/>
      <c r="G225" s="30"/>
      <c r="H225" s="31"/>
      <c r="I225" s="30"/>
      <c r="J225" s="31"/>
      <c r="K225" s="30"/>
      <c r="L225" s="3"/>
      <c r="M225" s="9">
        <f t="shared" si="57"/>
        <v>0</v>
      </c>
      <c r="N225" s="3"/>
      <c r="O225" s="25">
        <f t="shared" si="59"/>
        <v>0.8333333333333335</v>
      </c>
      <c r="P225" s="3"/>
      <c r="Q225" s="30"/>
      <c r="R225" s="5"/>
    </row>
    <row r="226" spans="1:18" ht="12.75">
      <c r="A226" s="71"/>
      <c r="B226" s="16" t="s">
        <v>7</v>
      </c>
      <c r="C226" s="27">
        <f t="shared" si="58"/>
        <v>40314</v>
      </c>
      <c r="D226" s="3"/>
      <c r="E226" s="32"/>
      <c r="F226" s="31"/>
      <c r="G226" s="32"/>
      <c r="H226" s="31"/>
      <c r="I226" s="32"/>
      <c r="J226" s="31"/>
      <c r="K226" s="32"/>
      <c r="L226" s="3"/>
      <c r="M226" s="28">
        <f t="shared" si="57"/>
        <v>0</v>
      </c>
      <c r="N226" s="3"/>
      <c r="O226" s="29">
        <f t="shared" si="59"/>
        <v>0.8333333333333335</v>
      </c>
      <c r="P226" s="3"/>
      <c r="Q226" s="32"/>
      <c r="R226" s="5"/>
    </row>
    <row r="227" spans="1:18" s="3" customFormat="1" ht="12.75" customHeight="1">
      <c r="A227" s="71"/>
      <c r="B227" s="6"/>
      <c r="C227" s="7"/>
      <c r="D227" s="7"/>
      <c r="E227" s="6"/>
      <c r="F227" s="6"/>
      <c r="G227" s="73"/>
      <c r="H227" s="73"/>
      <c r="I227" s="73"/>
      <c r="J227" s="73"/>
      <c r="K227" s="73"/>
      <c r="L227" s="6"/>
      <c r="M227" s="6"/>
      <c r="N227" s="6"/>
      <c r="O227" s="26"/>
      <c r="P227" s="6"/>
      <c r="Q227" s="6"/>
      <c r="R227" s="8"/>
    </row>
    <row r="228" ht="5.25" customHeight="1"/>
    <row r="229" spans="1:18" ht="12.75">
      <c r="A229" s="71"/>
      <c r="B229" s="10"/>
      <c r="C229" s="11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23"/>
      <c r="P229" s="10"/>
      <c r="Q229" s="10"/>
      <c r="R229" s="12"/>
    </row>
    <row r="230" spans="1:18" ht="12" customHeight="1">
      <c r="A230" s="71"/>
      <c r="B230" s="4"/>
      <c r="C230" s="4" t="s">
        <v>14</v>
      </c>
      <c r="D230" s="4"/>
      <c r="E230" s="4" t="s">
        <v>15</v>
      </c>
      <c r="F230" s="4"/>
      <c r="G230" s="4" t="s">
        <v>16</v>
      </c>
      <c r="H230" s="4"/>
      <c r="I230" s="4" t="s">
        <v>17</v>
      </c>
      <c r="J230" s="4"/>
      <c r="K230" s="4" t="s">
        <v>18</v>
      </c>
      <c r="L230" s="4"/>
      <c r="M230" s="4" t="s">
        <v>19</v>
      </c>
      <c r="N230" s="4"/>
      <c r="O230" s="24" t="s">
        <v>21</v>
      </c>
      <c r="P230" s="4"/>
      <c r="Q230" s="4" t="s">
        <v>9</v>
      </c>
      <c r="R230" s="14"/>
    </row>
    <row r="231" spans="1:18" ht="12.75">
      <c r="A231" s="71"/>
      <c r="B231" s="16" t="s">
        <v>20</v>
      </c>
      <c r="C231" s="18">
        <f>+C226+1</f>
        <v>40315</v>
      </c>
      <c r="D231" s="3"/>
      <c r="E231" s="30"/>
      <c r="F231" s="31"/>
      <c r="G231" s="30"/>
      <c r="H231" s="31"/>
      <c r="I231" s="30"/>
      <c r="J231" s="31"/>
      <c r="K231" s="30"/>
      <c r="L231" s="3"/>
      <c r="M231" s="9">
        <f aca="true" t="shared" si="60" ref="M231:M237">+(G231-E231)+(K231-I231)</f>
        <v>0</v>
      </c>
      <c r="N231" s="3"/>
      <c r="O231" s="25">
        <f>+O226+M231</f>
        <v>0.8333333333333335</v>
      </c>
      <c r="P231" s="3"/>
      <c r="Q231" s="30"/>
      <c r="R231" s="5"/>
    </row>
    <row r="232" spans="1:18" s="2" customFormat="1" ht="12.75">
      <c r="A232" s="71"/>
      <c r="B232" s="16" t="s">
        <v>3</v>
      </c>
      <c r="C232" s="19">
        <f aca="true" t="shared" si="61" ref="C232:C237">+C231+1</f>
        <v>40316</v>
      </c>
      <c r="D232" s="3"/>
      <c r="E232" s="30"/>
      <c r="F232" s="31"/>
      <c r="G232" s="30"/>
      <c r="H232" s="31"/>
      <c r="I232" s="30"/>
      <c r="J232" s="31"/>
      <c r="K232" s="30"/>
      <c r="L232" s="3"/>
      <c r="M232" s="9">
        <f t="shared" si="60"/>
        <v>0</v>
      </c>
      <c r="N232" s="3"/>
      <c r="O232" s="25">
        <f aca="true" t="shared" si="62" ref="O232:O237">+O231+M232</f>
        <v>0.8333333333333335</v>
      </c>
      <c r="P232" s="3"/>
      <c r="Q232" s="30"/>
      <c r="R232" s="5"/>
    </row>
    <row r="233" spans="1:18" ht="12.75">
      <c r="A233" s="71"/>
      <c r="B233" s="16" t="s">
        <v>8</v>
      </c>
      <c r="C233" s="19">
        <f t="shared" si="61"/>
        <v>40317</v>
      </c>
      <c r="D233" s="3"/>
      <c r="E233" s="30"/>
      <c r="F233" s="31"/>
      <c r="G233" s="30"/>
      <c r="H233" s="31"/>
      <c r="I233" s="30"/>
      <c r="J233" s="31"/>
      <c r="K233" s="30"/>
      <c r="L233" s="3"/>
      <c r="M233" s="9">
        <f t="shared" si="60"/>
        <v>0</v>
      </c>
      <c r="N233" s="3"/>
      <c r="O233" s="25">
        <f t="shared" si="62"/>
        <v>0.8333333333333335</v>
      </c>
      <c r="P233" s="3"/>
      <c r="Q233" s="30"/>
      <c r="R233" s="5"/>
    </row>
    <row r="234" spans="1:18" ht="12.75">
      <c r="A234" s="71"/>
      <c r="B234" s="16" t="s">
        <v>4</v>
      </c>
      <c r="C234" s="19">
        <f t="shared" si="61"/>
        <v>40318</v>
      </c>
      <c r="D234" s="3"/>
      <c r="E234" s="30"/>
      <c r="F234" s="31"/>
      <c r="G234" s="30"/>
      <c r="H234" s="31"/>
      <c r="I234" s="30"/>
      <c r="J234" s="31"/>
      <c r="K234" s="30"/>
      <c r="L234" s="3"/>
      <c r="M234" s="9">
        <f t="shared" si="60"/>
        <v>0</v>
      </c>
      <c r="N234" s="3"/>
      <c r="O234" s="25">
        <f t="shared" si="62"/>
        <v>0.8333333333333335</v>
      </c>
      <c r="P234" s="3"/>
      <c r="Q234" s="30"/>
      <c r="R234" s="5"/>
    </row>
    <row r="235" spans="1:18" ht="12.75">
      <c r="A235" s="71"/>
      <c r="B235" s="16" t="s">
        <v>5</v>
      </c>
      <c r="C235" s="19">
        <f t="shared" si="61"/>
        <v>40319</v>
      </c>
      <c r="D235" s="3"/>
      <c r="E235" s="30"/>
      <c r="F235" s="31"/>
      <c r="G235" s="30"/>
      <c r="H235" s="31"/>
      <c r="I235" s="30"/>
      <c r="J235" s="31"/>
      <c r="K235" s="30"/>
      <c r="L235" s="3"/>
      <c r="M235" s="9">
        <f t="shared" si="60"/>
        <v>0</v>
      </c>
      <c r="N235" s="3"/>
      <c r="O235" s="25">
        <f t="shared" si="62"/>
        <v>0.8333333333333335</v>
      </c>
      <c r="P235" s="3"/>
      <c r="Q235" s="30"/>
      <c r="R235" s="5"/>
    </row>
    <row r="236" spans="1:18" ht="12.75">
      <c r="A236" s="71"/>
      <c r="B236" s="16" t="s">
        <v>6</v>
      </c>
      <c r="C236" s="19">
        <f t="shared" si="61"/>
        <v>40320</v>
      </c>
      <c r="D236" s="3"/>
      <c r="E236" s="30"/>
      <c r="F236" s="31"/>
      <c r="G236" s="30"/>
      <c r="H236" s="31"/>
      <c r="I236" s="30"/>
      <c r="J236" s="31"/>
      <c r="K236" s="30"/>
      <c r="L236" s="3"/>
      <c r="M236" s="9">
        <f t="shared" si="60"/>
        <v>0</v>
      </c>
      <c r="N236" s="3"/>
      <c r="O236" s="25">
        <f t="shared" si="62"/>
        <v>0.8333333333333335</v>
      </c>
      <c r="P236" s="3"/>
      <c r="Q236" s="30"/>
      <c r="R236" s="5"/>
    </row>
    <row r="237" spans="1:18" ht="12.75">
      <c r="A237" s="71"/>
      <c r="B237" s="16" t="s">
        <v>7</v>
      </c>
      <c r="C237" s="27">
        <f t="shared" si="61"/>
        <v>40321</v>
      </c>
      <c r="D237" s="3"/>
      <c r="E237" s="32"/>
      <c r="F237" s="31"/>
      <c r="G237" s="32"/>
      <c r="H237" s="31"/>
      <c r="I237" s="32"/>
      <c r="J237" s="31"/>
      <c r="K237" s="32"/>
      <c r="L237" s="3"/>
      <c r="M237" s="28">
        <f t="shared" si="60"/>
        <v>0</v>
      </c>
      <c r="N237" s="3"/>
      <c r="O237" s="29">
        <f t="shared" si="62"/>
        <v>0.8333333333333335</v>
      </c>
      <c r="P237" s="3"/>
      <c r="Q237" s="32"/>
      <c r="R237" s="5"/>
    </row>
    <row r="238" spans="1:18" s="3" customFormat="1" ht="12.75" customHeight="1">
      <c r="A238" s="71"/>
      <c r="B238" s="6"/>
      <c r="C238" s="7"/>
      <c r="D238" s="7"/>
      <c r="E238" s="6"/>
      <c r="F238" s="6"/>
      <c r="G238" s="73"/>
      <c r="H238" s="73"/>
      <c r="I238" s="73"/>
      <c r="J238" s="73"/>
      <c r="K238" s="73"/>
      <c r="L238" s="6"/>
      <c r="M238" s="6"/>
      <c r="N238" s="6"/>
      <c r="O238" s="26"/>
      <c r="P238" s="6"/>
      <c r="Q238" s="6"/>
      <c r="R238" s="8"/>
    </row>
    <row r="239" ht="5.25" customHeight="1"/>
    <row r="240" spans="1:18" ht="12.75">
      <c r="A240" s="71"/>
      <c r="B240" s="10"/>
      <c r="C240" s="11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23"/>
      <c r="P240" s="10"/>
      <c r="Q240" s="10"/>
      <c r="R240" s="12"/>
    </row>
    <row r="241" spans="1:18" ht="12" customHeight="1">
      <c r="A241" s="71"/>
      <c r="B241" s="4"/>
      <c r="C241" s="4" t="s">
        <v>14</v>
      </c>
      <c r="D241" s="4"/>
      <c r="E241" s="4" t="s">
        <v>15</v>
      </c>
      <c r="F241" s="4"/>
      <c r="G241" s="4" t="s">
        <v>16</v>
      </c>
      <c r="H241" s="4"/>
      <c r="I241" s="4" t="s">
        <v>17</v>
      </c>
      <c r="J241" s="4"/>
      <c r="K241" s="4" t="s">
        <v>18</v>
      </c>
      <c r="L241" s="4"/>
      <c r="M241" s="4" t="s">
        <v>19</v>
      </c>
      <c r="N241" s="4"/>
      <c r="O241" s="24" t="s">
        <v>21</v>
      </c>
      <c r="P241" s="4"/>
      <c r="Q241" s="4" t="s">
        <v>9</v>
      </c>
      <c r="R241" s="14"/>
    </row>
    <row r="242" spans="1:18" ht="12.75">
      <c r="A242" s="71"/>
      <c r="B242" s="16" t="s">
        <v>20</v>
      </c>
      <c r="C242" s="18">
        <f>+C237+1</f>
        <v>40322</v>
      </c>
      <c r="D242" s="3"/>
      <c r="E242" s="30"/>
      <c r="F242" s="31"/>
      <c r="G242" s="30"/>
      <c r="H242" s="31"/>
      <c r="I242" s="30"/>
      <c r="J242" s="31"/>
      <c r="K242" s="30"/>
      <c r="L242" s="3"/>
      <c r="M242" s="9">
        <f aca="true" t="shared" si="63" ref="M242:M248">+(G242-E242)+(K242-I242)</f>
        <v>0</v>
      </c>
      <c r="N242" s="3"/>
      <c r="O242" s="25">
        <f>+O237+M242</f>
        <v>0.8333333333333335</v>
      </c>
      <c r="P242" s="3"/>
      <c r="Q242" s="30"/>
      <c r="R242" s="5"/>
    </row>
    <row r="243" spans="1:18" s="2" customFormat="1" ht="12.75">
      <c r="A243" s="71"/>
      <c r="B243" s="16" t="s">
        <v>3</v>
      </c>
      <c r="C243" s="19">
        <f aca="true" t="shared" si="64" ref="C243:C248">+C242+1</f>
        <v>40323</v>
      </c>
      <c r="D243" s="3"/>
      <c r="E243" s="30"/>
      <c r="F243" s="31"/>
      <c r="G243" s="30"/>
      <c r="H243" s="31"/>
      <c r="I243" s="30"/>
      <c r="J243" s="31"/>
      <c r="K243" s="30"/>
      <c r="L243" s="3"/>
      <c r="M243" s="9">
        <f t="shared" si="63"/>
        <v>0</v>
      </c>
      <c r="N243" s="3"/>
      <c r="O243" s="25">
        <f aca="true" t="shared" si="65" ref="O243:O248">+O242+M243</f>
        <v>0.8333333333333335</v>
      </c>
      <c r="P243" s="3"/>
      <c r="Q243" s="30"/>
      <c r="R243" s="5"/>
    </row>
    <row r="244" spans="1:18" ht="12.75">
      <c r="A244" s="71"/>
      <c r="B244" s="16" t="s">
        <v>8</v>
      </c>
      <c r="C244" s="19">
        <f t="shared" si="64"/>
        <v>40324</v>
      </c>
      <c r="D244" s="3"/>
      <c r="E244" s="30"/>
      <c r="F244" s="31"/>
      <c r="G244" s="30"/>
      <c r="H244" s="31"/>
      <c r="I244" s="30"/>
      <c r="J244" s="31"/>
      <c r="K244" s="30"/>
      <c r="L244" s="3"/>
      <c r="M244" s="9">
        <f t="shared" si="63"/>
        <v>0</v>
      </c>
      <c r="N244" s="3"/>
      <c r="O244" s="25">
        <f t="shared" si="65"/>
        <v>0.8333333333333335</v>
      </c>
      <c r="P244" s="3"/>
      <c r="Q244" s="30"/>
      <c r="R244" s="5"/>
    </row>
    <row r="245" spans="1:18" ht="12.75">
      <c r="A245" s="71"/>
      <c r="B245" s="16" t="s">
        <v>4</v>
      </c>
      <c r="C245" s="19">
        <f t="shared" si="64"/>
        <v>40325</v>
      </c>
      <c r="D245" s="3"/>
      <c r="E245" s="30"/>
      <c r="F245" s="31"/>
      <c r="G245" s="30"/>
      <c r="H245" s="31"/>
      <c r="I245" s="30"/>
      <c r="J245" s="31"/>
      <c r="K245" s="30"/>
      <c r="L245" s="3"/>
      <c r="M245" s="9">
        <f t="shared" si="63"/>
        <v>0</v>
      </c>
      <c r="N245" s="3"/>
      <c r="O245" s="25">
        <f t="shared" si="65"/>
        <v>0.8333333333333335</v>
      </c>
      <c r="P245" s="3"/>
      <c r="Q245" s="30"/>
      <c r="R245" s="5"/>
    </row>
    <row r="246" spans="1:18" ht="12.75">
      <c r="A246" s="71"/>
      <c r="B246" s="16" t="s">
        <v>5</v>
      </c>
      <c r="C246" s="19">
        <f t="shared" si="64"/>
        <v>40326</v>
      </c>
      <c r="D246" s="3"/>
      <c r="E246" s="30"/>
      <c r="F246" s="31"/>
      <c r="G246" s="30"/>
      <c r="H246" s="31"/>
      <c r="I246" s="30"/>
      <c r="J246" s="31"/>
      <c r="K246" s="30"/>
      <c r="L246" s="3"/>
      <c r="M246" s="9">
        <f t="shared" si="63"/>
        <v>0</v>
      </c>
      <c r="N246" s="3"/>
      <c r="O246" s="25">
        <f t="shared" si="65"/>
        <v>0.8333333333333335</v>
      </c>
      <c r="P246" s="3"/>
      <c r="Q246" s="30"/>
      <c r="R246" s="5"/>
    </row>
    <row r="247" spans="1:18" ht="12.75">
      <c r="A247" s="71"/>
      <c r="B247" s="16" t="s">
        <v>6</v>
      </c>
      <c r="C247" s="19">
        <f t="shared" si="64"/>
        <v>40327</v>
      </c>
      <c r="D247" s="3"/>
      <c r="E247" s="30"/>
      <c r="F247" s="31"/>
      <c r="G247" s="30"/>
      <c r="H247" s="31"/>
      <c r="I247" s="30"/>
      <c r="J247" s="31"/>
      <c r="K247" s="30"/>
      <c r="L247" s="3"/>
      <c r="M247" s="9">
        <f t="shared" si="63"/>
        <v>0</v>
      </c>
      <c r="N247" s="3"/>
      <c r="O247" s="25">
        <f t="shared" si="65"/>
        <v>0.8333333333333335</v>
      </c>
      <c r="P247" s="3"/>
      <c r="Q247" s="30"/>
      <c r="R247" s="5"/>
    </row>
    <row r="248" spans="1:18" ht="12.75">
      <c r="A248" s="71"/>
      <c r="B248" s="16" t="s">
        <v>7</v>
      </c>
      <c r="C248" s="27">
        <f t="shared" si="64"/>
        <v>40328</v>
      </c>
      <c r="D248" s="3"/>
      <c r="E248" s="32"/>
      <c r="F248" s="31"/>
      <c r="G248" s="32"/>
      <c r="H248" s="31"/>
      <c r="I248" s="32"/>
      <c r="J248" s="31"/>
      <c r="K248" s="32"/>
      <c r="L248" s="3"/>
      <c r="M248" s="28">
        <f t="shared" si="63"/>
        <v>0</v>
      </c>
      <c r="N248" s="3"/>
      <c r="O248" s="29">
        <f t="shared" si="65"/>
        <v>0.8333333333333335</v>
      </c>
      <c r="P248" s="3"/>
      <c r="Q248" s="32"/>
      <c r="R248" s="5"/>
    </row>
    <row r="249" spans="1:18" s="3" customFormat="1" ht="12.75" customHeight="1">
      <c r="A249" s="71"/>
      <c r="B249" s="6"/>
      <c r="C249" s="7"/>
      <c r="D249" s="7"/>
      <c r="E249" s="6"/>
      <c r="F249" s="6"/>
      <c r="G249" s="73"/>
      <c r="H249" s="73"/>
      <c r="I249" s="73"/>
      <c r="J249" s="73"/>
      <c r="K249" s="73"/>
      <c r="L249" s="6"/>
      <c r="M249" s="6"/>
      <c r="N249" s="6"/>
      <c r="O249" s="26"/>
      <c r="P249" s="6"/>
      <c r="Q249" s="6"/>
      <c r="R249" s="8"/>
    </row>
    <row r="250" ht="5.25" customHeight="1"/>
    <row r="251" spans="1:18" ht="12.75">
      <c r="A251" s="71"/>
      <c r="B251" s="10"/>
      <c r="C251" s="11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23"/>
      <c r="P251" s="10"/>
      <c r="Q251" s="10"/>
      <c r="R251" s="12"/>
    </row>
    <row r="252" spans="1:18" ht="12" customHeight="1">
      <c r="A252" s="71"/>
      <c r="B252" s="4"/>
      <c r="C252" s="4" t="s">
        <v>14</v>
      </c>
      <c r="D252" s="4"/>
      <c r="E252" s="4" t="s">
        <v>15</v>
      </c>
      <c r="F252" s="4"/>
      <c r="G252" s="4" t="s">
        <v>16</v>
      </c>
      <c r="H252" s="4"/>
      <c r="I252" s="4" t="s">
        <v>17</v>
      </c>
      <c r="J252" s="4"/>
      <c r="K252" s="4" t="s">
        <v>18</v>
      </c>
      <c r="L252" s="4"/>
      <c r="M252" s="4" t="s">
        <v>19</v>
      </c>
      <c r="N252" s="4"/>
      <c r="O252" s="24" t="s">
        <v>21</v>
      </c>
      <c r="P252" s="4"/>
      <c r="Q252" s="4" t="s">
        <v>9</v>
      </c>
      <c r="R252" s="14"/>
    </row>
    <row r="253" spans="1:18" ht="12.75">
      <c r="A253" s="71"/>
      <c r="B253" s="16" t="s">
        <v>20</v>
      </c>
      <c r="C253" s="18">
        <f>+C248+1</f>
        <v>40329</v>
      </c>
      <c r="D253" s="3"/>
      <c r="E253" s="30"/>
      <c r="F253" s="31"/>
      <c r="G253" s="30"/>
      <c r="H253" s="31"/>
      <c r="I253" s="30"/>
      <c r="J253" s="31"/>
      <c r="K253" s="30"/>
      <c r="L253" s="3"/>
      <c r="M253" s="9">
        <f aca="true" t="shared" si="66" ref="M253:M259">+(G253-E253)+(K253-I253)</f>
        <v>0</v>
      </c>
      <c r="N253" s="3"/>
      <c r="O253" s="25">
        <f>+O248+M253</f>
        <v>0.8333333333333335</v>
      </c>
      <c r="P253" s="3"/>
      <c r="Q253" s="30"/>
      <c r="R253" s="5"/>
    </row>
    <row r="254" spans="1:18" s="2" customFormat="1" ht="12.75">
      <c r="A254" s="71"/>
      <c r="B254" s="16" t="s">
        <v>3</v>
      </c>
      <c r="C254" s="19">
        <f aca="true" t="shared" si="67" ref="C254:C259">+C253+1</f>
        <v>40330</v>
      </c>
      <c r="D254" s="3"/>
      <c r="E254" s="30"/>
      <c r="F254" s="31"/>
      <c r="G254" s="30"/>
      <c r="H254" s="31"/>
      <c r="I254" s="30"/>
      <c r="J254" s="31"/>
      <c r="K254" s="30"/>
      <c r="L254" s="3"/>
      <c r="M254" s="9">
        <f t="shared" si="66"/>
        <v>0</v>
      </c>
      <c r="N254" s="3"/>
      <c r="O254" s="25">
        <f aca="true" t="shared" si="68" ref="O254:O259">+O253+M254</f>
        <v>0.8333333333333335</v>
      </c>
      <c r="P254" s="3"/>
      <c r="Q254" s="30"/>
      <c r="R254" s="5"/>
    </row>
    <row r="255" spans="1:18" ht="12.75">
      <c r="A255" s="71"/>
      <c r="B255" s="16" t="s">
        <v>8</v>
      </c>
      <c r="C255" s="19">
        <f t="shared" si="67"/>
        <v>40331</v>
      </c>
      <c r="D255" s="3"/>
      <c r="E255" s="30"/>
      <c r="F255" s="31"/>
      <c r="G255" s="30"/>
      <c r="H255" s="31"/>
      <c r="I255" s="30"/>
      <c r="J255" s="31"/>
      <c r="K255" s="30"/>
      <c r="L255" s="3"/>
      <c r="M255" s="9">
        <f t="shared" si="66"/>
        <v>0</v>
      </c>
      <c r="N255" s="3"/>
      <c r="O255" s="25">
        <f t="shared" si="68"/>
        <v>0.8333333333333335</v>
      </c>
      <c r="P255" s="3"/>
      <c r="Q255" s="30"/>
      <c r="R255" s="5"/>
    </row>
    <row r="256" spans="1:18" ht="12.75">
      <c r="A256" s="71"/>
      <c r="B256" s="16" t="s">
        <v>4</v>
      </c>
      <c r="C256" s="19">
        <f t="shared" si="67"/>
        <v>40332</v>
      </c>
      <c r="D256" s="3"/>
      <c r="E256" s="30"/>
      <c r="F256" s="31"/>
      <c r="G256" s="30"/>
      <c r="H256" s="31"/>
      <c r="I256" s="30"/>
      <c r="J256" s="31"/>
      <c r="K256" s="30"/>
      <c r="L256" s="3"/>
      <c r="M256" s="9">
        <f t="shared" si="66"/>
        <v>0</v>
      </c>
      <c r="N256" s="3"/>
      <c r="O256" s="25">
        <f t="shared" si="68"/>
        <v>0.8333333333333335</v>
      </c>
      <c r="P256" s="3"/>
      <c r="Q256" s="30"/>
      <c r="R256" s="5"/>
    </row>
    <row r="257" spans="1:18" ht="12.75">
      <c r="A257" s="71"/>
      <c r="B257" s="16" t="s">
        <v>5</v>
      </c>
      <c r="C257" s="19">
        <f t="shared" si="67"/>
        <v>40333</v>
      </c>
      <c r="D257" s="3"/>
      <c r="E257" s="30"/>
      <c r="F257" s="31"/>
      <c r="G257" s="30"/>
      <c r="H257" s="31"/>
      <c r="I257" s="30"/>
      <c r="J257" s="31"/>
      <c r="K257" s="30"/>
      <c r="L257" s="3"/>
      <c r="M257" s="9">
        <f t="shared" si="66"/>
        <v>0</v>
      </c>
      <c r="N257" s="3"/>
      <c r="O257" s="25">
        <f t="shared" si="68"/>
        <v>0.8333333333333335</v>
      </c>
      <c r="P257" s="3"/>
      <c r="Q257" s="30"/>
      <c r="R257" s="5"/>
    </row>
    <row r="258" spans="1:18" ht="12.75">
      <c r="A258" s="71"/>
      <c r="B258" s="16" t="s">
        <v>6</v>
      </c>
      <c r="C258" s="19">
        <f t="shared" si="67"/>
        <v>40334</v>
      </c>
      <c r="D258" s="3"/>
      <c r="E258" s="30"/>
      <c r="F258" s="31"/>
      <c r="G258" s="30"/>
      <c r="H258" s="31"/>
      <c r="I258" s="30"/>
      <c r="J258" s="31"/>
      <c r="K258" s="30"/>
      <c r="L258" s="3"/>
      <c r="M258" s="9">
        <f t="shared" si="66"/>
        <v>0</v>
      </c>
      <c r="N258" s="3"/>
      <c r="O258" s="25">
        <f t="shared" si="68"/>
        <v>0.8333333333333335</v>
      </c>
      <c r="P258" s="3"/>
      <c r="Q258" s="30"/>
      <c r="R258" s="5"/>
    </row>
    <row r="259" spans="1:18" ht="12.75">
      <c r="A259" s="71"/>
      <c r="B259" s="16" t="s">
        <v>7</v>
      </c>
      <c r="C259" s="27">
        <f t="shared" si="67"/>
        <v>40335</v>
      </c>
      <c r="D259" s="3"/>
      <c r="E259" s="32"/>
      <c r="F259" s="31"/>
      <c r="G259" s="32"/>
      <c r="H259" s="31"/>
      <c r="I259" s="32"/>
      <c r="J259" s="31"/>
      <c r="K259" s="32"/>
      <c r="L259" s="3"/>
      <c r="M259" s="28">
        <f t="shared" si="66"/>
        <v>0</v>
      </c>
      <c r="N259" s="3"/>
      <c r="O259" s="29">
        <f t="shared" si="68"/>
        <v>0.8333333333333335</v>
      </c>
      <c r="P259" s="3"/>
      <c r="Q259" s="32"/>
      <c r="R259" s="5"/>
    </row>
    <row r="260" spans="1:18" s="3" customFormat="1" ht="12.75" customHeight="1">
      <c r="A260" s="71"/>
      <c r="B260" s="6"/>
      <c r="C260" s="7"/>
      <c r="D260" s="7"/>
      <c r="E260" s="6"/>
      <c r="F260" s="6"/>
      <c r="G260" s="73"/>
      <c r="H260" s="73"/>
      <c r="I260" s="73"/>
      <c r="J260" s="73"/>
      <c r="K260" s="73"/>
      <c r="L260" s="6"/>
      <c r="M260" s="6"/>
      <c r="N260" s="6"/>
      <c r="O260" s="26"/>
      <c r="P260" s="6"/>
      <c r="Q260" s="6"/>
      <c r="R260" s="8"/>
    </row>
    <row r="261" ht="5.25" customHeight="1"/>
    <row r="262" spans="1:18" ht="12.75">
      <c r="A262" s="71"/>
      <c r="B262" s="10"/>
      <c r="C262" s="11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23"/>
      <c r="P262" s="10"/>
      <c r="Q262" s="10"/>
      <c r="R262" s="12"/>
    </row>
    <row r="263" spans="1:18" ht="12" customHeight="1">
      <c r="A263" s="71"/>
      <c r="B263" s="4"/>
      <c r="C263" s="4" t="s">
        <v>14</v>
      </c>
      <c r="D263" s="4"/>
      <c r="E263" s="4" t="s">
        <v>15</v>
      </c>
      <c r="F263" s="4"/>
      <c r="G263" s="4" t="s">
        <v>16</v>
      </c>
      <c r="H263" s="4"/>
      <c r="I263" s="4" t="s">
        <v>17</v>
      </c>
      <c r="J263" s="4"/>
      <c r="K263" s="4" t="s">
        <v>18</v>
      </c>
      <c r="L263" s="4"/>
      <c r="M263" s="4" t="s">
        <v>19</v>
      </c>
      <c r="N263" s="4"/>
      <c r="O263" s="24" t="s">
        <v>21</v>
      </c>
      <c r="P263" s="4"/>
      <c r="Q263" s="4" t="s">
        <v>9</v>
      </c>
      <c r="R263" s="14"/>
    </row>
    <row r="264" spans="1:18" ht="12.75">
      <c r="A264" s="71"/>
      <c r="B264" s="16" t="s">
        <v>20</v>
      </c>
      <c r="C264" s="18">
        <f>+C259+1</f>
        <v>40336</v>
      </c>
      <c r="D264" s="3"/>
      <c r="E264" s="30"/>
      <c r="F264" s="31"/>
      <c r="G264" s="30"/>
      <c r="H264" s="31"/>
      <c r="I264" s="30"/>
      <c r="J264" s="31"/>
      <c r="K264" s="30"/>
      <c r="L264" s="3"/>
      <c r="M264" s="9">
        <f aca="true" t="shared" si="69" ref="M264:M270">+(G264-E264)+(K264-I264)</f>
        <v>0</v>
      </c>
      <c r="N264" s="3"/>
      <c r="O264" s="25">
        <f>+O259+M264</f>
        <v>0.8333333333333335</v>
      </c>
      <c r="P264" s="3"/>
      <c r="Q264" s="30"/>
      <c r="R264" s="5"/>
    </row>
    <row r="265" spans="1:18" s="2" customFormat="1" ht="12.75">
      <c r="A265" s="71"/>
      <c r="B265" s="16" t="s">
        <v>3</v>
      </c>
      <c r="C265" s="19">
        <f aca="true" t="shared" si="70" ref="C265:C270">+C264+1</f>
        <v>40337</v>
      </c>
      <c r="D265" s="3"/>
      <c r="E265" s="30"/>
      <c r="F265" s="31"/>
      <c r="G265" s="30"/>
      <c r="H265" s="31"/>
      <c r="I265" s="30"/>
      <c r="J265" s="31"/>
      <c r="K265" s="30"/>
      <c r="L265" s="3"/>
      <c r="M265" s="9">
        <f t="shared" si="69"/>
        <v>0</v>
      </c>
      <c r="N265" s="3"/>
      <c r="O265" s="25">
        <f aca="true" t="shared" si="71" ref="O265:O270">+O264+M265</f>
        <v>0.8333333333333335</v>
      </c>
      <c r="P265" s="3"/>
      <c r="Q265" s="30"/>
      <c r="R265" s="5"/>
    </row>
    <row r="266" spans="1:18" ht="12.75">
      <c r="A266" s="71"/>
      <c r="B266" s="16" t="s">
        <v>8</v>
      </c>
      <c r="C266" s="19">
        <f t="shared" si="70"/>
        <v>40338</v>
      </c>
      <c r="D266" s="3"/>
      <c r="E266" s="30"/>
      <c r="F266" s="31"/>
      <c r="G266" s="30"/>
      <c r="H266" s="31"/>
      <c r="I266" s="30"/>
      <c r="J266" s="31"/>
      <c r="K266" s="30"/>
      <c r="L266" s="3"/>
      <c r="M266" s="9">
        <f t="shared" si="69"/>
        <v>0</v>
      </c>
      <c r="N266" s="3"/>
      <c r="O266" s="25">
        <f t="shared" si="71"/>
        <v>0.8333333333333335</v>
      </c>
      <c r="P266" s="3"/>
      <c r="Q266" s="30"/>
      <c r="R266" s="5"/>
    </row>
    <row r="267" spans="1:18" ht="12.75">
      <c r="A267" s="71"/>
      <c r="B267" s="16" t="s">
        <v>4</v>
      </c>
      <c r="C267" s="19">
        <f t="shared" si="70"/>
        <v>40339</v>
      </c>
      <c r="D267" s="3"/>
      <c r="E267" s="30"/>
      <c r="F267" s="31"/>
      <c r="G267" s="30"/>
      <c r="H267" s="31"/>
      <c r="I267" s="30"/>
      <c r="J267" s="31"/>
      <c r="K267" s="30"/>
      <c r="L267" s="3"/>
      <c r="M267" s="9">
        <f t="shared" si="69"/>
        <v>0</v>
      </c>
      <c r="N267" s="3"/>
      <c r="O267" s="25">
        <f t="shared" si="71"/>
        <v>0.8333333333333335</v>
      </c>
      <c r="P267" s="3"/>
      <c r="Q267" s="30"/>
      <c r="R267" s="5"/>
    </row>
    <row r="268" spans="1:18" ht="12.75">
      <c r="A268" s="71"/>
      <c r="B268" s="16" t="s">
        <v>5</v>
      </c>
      <c r="C268" s="19">
        <f t="shared" si="70"/>
        <v>40340</v>
      </c>
      <c r="D268" s="3"/>
      <c r="E268" s="30"/>
      <c r="F268" s="31"/>
      <c r="G268" s="30"/>
      <c r="H268" s="31"/>
      <c r="I268" s="30"/>
      <c r="J268" s="31"/>
      <c r="K268" s="30"/>
      <c r="L268" s="3"/>
      <c r="M268" s="9">
        <f t="shared" si="69"/>
        <v>0</v>
      </c>
      <c r="N268" s="3"/>
      <c r="O268" s="25">
        <f t="shared" si="71"/>
        <v>0.8333333333333335</v>
      </c>
      <c r="P268" s="3"/>
      <c r="Q268" s="30"/>
      <c r="R268" s="5"/>
    </row>
    <row r="269" spans="1:18" ht="12.75">
      <c r="A269" s="71"/>
      <c r="B269" s="16" t="s">
        <v>6</v>
      </c>
      <c r="C269" s="19">
        <f t="shared" si="70"/>
        <v>40341</v>
      </c>
      <c r="D269" s="3"/>
      <c r="E269" s="30"/>
      <c r="F269" s="31"/>
      <c r="G269" s="30"/>
      <c r="H269" s="31"/>
      <c r="I269" s="30"/>
      <c r="J269" s="31"/>
      <c r="K269" s="30"/>
      <c r="L269" s="3"/>
      <c r="M269" s="9">
        <f t="shared" si="69"/>
        <v>0</v>
      </c>
      <c r="N269" s="3"/>
      <c r="O269" s="25">
        <f t="shared" si="71"/>
        <v>0.8333333333333335</v>
      </c>
      <c r="P269" s="3"/>
      <c r="Q269" s="30"/>
      <c r="R269" s="5"/>
    </row>
    <row r="270" spans="1:18" ht="12.75">
      <c r="A270" s="71"/>
      <c r="B270" s="16" t="s">
        <v>7</v>
      </c>
      <c r="C270" s="27">
        <f t="shared" si="70"/>
        <v>40342</v>
      </c>
      <c r="D270" s="3"/>
      <c r="E270" s="32"/>
      <c r="F270" s="31"/>
      <c r="G270" s="32"/>
      <c r="H270" s="31"/>
      <c r="I270" s="32"/>
      <c r="J270" s="31"/>
      <c r="K270" s="32"/>
      <c r="L270" s="3"/>
      <c r="M270" s="28">
        <f t="shared" si="69"/>
        <v>0</v>
      </c>
      <c r="N270" s="3"/>
      <c r="O270" s="29">
        <f t="shared" si="71"/>
        <v>0.8333333333333335</v>
      </c>
      <c r="P270" s="3"/>
      <c r="Q270" s="32"/>
      <c r="R270" s="5"/>
    </row>
    <row r="271" spans="1:18" s="3" customFormat="1" ht="12.75" customHeight="1">
      <c r="A271" s="71"/>
      <c r="B271" s="6"/>
      <c r="C271" s="7"/>
      <c r="D271" s="7"/>
      <c r="E271" s="6"/>
      <c r="F271" s="6"/>
      <c r="G271" s="73"/>
      <c r="H271" s="73"/>
      <c r="I271" s="73"/>
      <c r="J271" s="73"/>
      <c r="K271" s="73"/>
      <c r="L271" s="6"/>
      <c r="M271" s="6"/>
      <c r="N271" s="6"/>
      <c r="O271" s="26"/>
      <c r="P271" s="6"/>
      <c r="Q271" s="6"/>
      <c r="R271" s="8"/>
    </row>
    <row r="272" ht="5.25" customHeight="1"/>
    <row r="273" spans="1:18" ht="12.75">
      <c r="A273" s="71"/>
      <c r="B273" s="10"/>
      <c r="C273" s="11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23"/>
      <c r="P273" s="10"/>
      <c r="Q273" s="10"/>
      <c r="R273" s="12"/>
    </row>
    <row r="274" spans="1:18" ht="12" customHeight="1">
      <c r="A274" s="71"/>
      <c r="B274" s="4"/>
      <c r="C274" s="4" t="s">
        <v>14</v>
      </c>
      <c r="D274" s="4"/>
      <c r="E274" s="4" t="s">
        <v>15</v>
      </c>
      <c r="F274" s="4"/>
      <c r="G274" s="4" t="s">
        <v>16</v>
      </c>
      <c r="H274" s="4"/>
      <c r="I274" s="4" t="s">
        <v>17</v>
      </c>
      <c r="J274" s="4"/>
      <c r="K274" s="4" t="s">
        <v>18</v>
      </c>
      <c r="L274" s="4"/>
      <c r="M274" s="4" t="s">
        <v>19</v>
      </c>
      <c r="N274" s="4"/>
      <c r="O274" s="24" t="s">
        <v>21</v>
      </c>
      <c r="P274" s="4"/>
      <c r="Q274" s="4" t="s">
        <v>9</v>
      </c>
      <c r="R274" s="14"/>
    </row>
    <row r="275" spans="1:18" ht="12.75">
      <c r="A275" s="71"/>
      <c r="B275" s="16" t="s">
        <v>20</v>
      </c>
      <c r="C275" s="18">
        <f>+C270+1</f>
        <v>40343</v>
      </c>
      <c r="D275" s="3"/>
      <c r="E275" s="30"/>
      <c r="F275" s="31"/>
      <c r="G275" s="30"/>
      <c r="H275" s="31"/>
      <c r="I275" s="30"/>
      <c r="J275" s="31"/>
      <c r="K275" s="30"/>
      <c r="L275" s="3"/>
      <c r="M275" s="9">
        <f aca="true" t="shared" si="72" ref="M275:M281">+(G275-E275)+(K275-I275)</f>
        <v>0</v>
      </c>
      <c r="N275" s="3"/>
      <c r="O275" s="25">
        <f>+O270+M275</f>
        <v>0.8333333333333335</v>
      </c>
      <c r="P275" s="3"/>
      <c r="Q275" s="30"/>
      <c r="R275" s="5"/>
    </row>
    <row r="276" spans="1:18" s="2" customFormat="1" ht="12.75">
      <c r="A276" s="71"/>
      <c r="B276" s="16" t="s">
        <v>3</v>
      </c>
      <c r="C276" s="19">
        <f aca="true" t="shared" si="73" ref="C276:C281">+C275+1</f>
        <v>40344</v>
      </c>
      <c r="D276" s="3"/>
      <c r="E276" s="30"/>
      <c r="F276" s="31"/>
      <c r="G276" s="30"/>
      <c r="H276" s="31"/>
      <c r="I276" s="30"/>
      <c r="J276" s="31"/>
      <c r="K276" s="30"/>
      <c r="L276" s="3"/>
      <c r="M276" s="9">
        <f t="shared" si="72"/>
        <v>0</v>
      </c>
      <c r="N276" s="3"/>
      <c r="O276" s="25">
        <f aca="true" t="shared" si="74" ref="O276:O281">+O275+M276</f>
        <v>0.8333333333333335</v>
      </c>
      <c r="P276" s="3"/>
      <c r="Q276" s="30"/>
      <c r="R276" s="5"/>
    </row>
    <row r="277" spans="1:18" ht="12.75">
      <c r="A277" s="71"/>
      <c r="B277" s="16" t="s">
        <v>8</v>
      </c>
      <c r="C277" s="19">
        <f t="shared" si="73"/>
        <v>40345</v>
      </c>
      <c r="D277" s="3"/>
      <c r="E277" s="30"/>
      <c r="F277" s="31"/>
      <c r="G277" s="30"/>
      <c r="H277" s="31"/>
      <c r="I277" s="30"/>
      <c r="J277" s="31"/>
      <c r="K277" s="30"/>
      <c r="L277" s="3"/>
      <c r="M277" s="9">
        <f t="shared" si="72"/>
        <v>0</v>
      </c>
      <c r="N277" s="3"/>
      <c r="O277" s="25">
        <f t="shared" si="74"/>
        <v>0.8333333333333335</v>
      </c>
      <c r="P277" s="3"/>
      <c r="Q277" s="30"/>
      <c r="R277" s="5"/>
    </row>
    <row r="278" spans="1:18" ht="12.75">
      <c r="A278" s="71"/>
      <c r="B278" s="16" t="s">
        <v>4</v>
      </c>
      <c r="C278" s="19">
        <f t="shared" si="73"/>
        <v>40346</v>
      </c>
      <c r="D278" s="3"/>
      <c r="E278" s="30"/>
      <c r="F278" s="31"/>
      <c r="G278" s="30"/>
      <c r="H278" s="31"/>
      <c r="I278" s="30"/>
      <c r="J278" s="31"/>
      <c r="K278" s="30"/>
      <c r="L278" s="3"/>
      <c r="M278" s="9">
        <f t="shared" si="72"/>
        <v>0</v>
      </c>
      <c r="N278" s="3"/>
      <c r="O278" s="25">
        <f t="shared" si="74"/>
        <v>0.8333333333333335</v>
      </c>
      <c r="P278" s="3"/>
      <c r="Q278" s="30"/>
      <c r="R278" s="5"/>
    </row>
    <row r="279" spans="1:18" ht="12.75">
      <c r="A279" s="71"/>
      <c r="B279" s="16" t="s">
        <v>5</v>
      </c>
      <c r="C279" s="19">
        <f t="shared" si="73"/>
        <v>40347</v>
      </c>
      <c r="D279" s="3"/>
      <c r="E279" s="30"/>
      <c r="F279" s="31"/>
      <c r="G279" s="30"/>
      <c r="H279" s="31"/>
      <c r="I279" s="30"/>
      <c r="J279" s="31"/>
      <c r="K279" s="30"/>
      <c r="L279" s="3"/>
      <c r="M279" s="9">
        <f t="shared" si="72"/>
        <v>0</v>
      </c>
      <c r="N279" s="3"/>
      <c r="O279" s="25">
        <f t="shared" si="74"/>
        <v>0.8333333333333335</v>
      </c>
      <c r="P279" s="3"/>
      <c r="Q279" s="30"/>
      <c r="R279" s="5"/>
    </row>
    <row r="280" spans="1:18" ht="12.75">
      <c r="A280" s="71"/>
      <c r="B280" s="16" t="s">
        <v>6</v>
      </c>
      <c r="C280" s="19">
        <f t="shared" si="73"/>
        <v>40348</v>
      </c>
      <c r="D280" s="3"/>
      <c r="E280" s="30"/>
      <c r="F280" s="31"/>
      <c r="G280" s="30"/>
      <c r="H280" s="31"/>
      <c r="I280" s="30"/>
      <c r="J280" s="31"/>
      <c r="K280" s="30"/>
      <c r="L280" s="3"/>
      <c r="M280" s="9">
        <f t="shared" si="72"/>
        <v>0</v>
      </c>
      <c r="N280" s="3"/>
      <c r="O280" s="25">
        <f t="shared" si="74"/>
        <v>0.8333333333333335</v>
      </c>
      <c r="P280" s="3"/>
      <c r="Q280" s="30"/>
      <c r="R280" s="5"/>
    </row>
    <row r="281" spans="1:18" ht="12.75">
      <c r="A281" s="71"/>
      <c r="B281" s="16" t="s">
        <v>7</v>
      </c>
      <c r="C281" s="27">
        <f t="shared" si="73"/>
        <v>40349</v>
      </c>
      <c r="D281" s="3"/>
      <c r="E281" s="32"/>
      <c r="F281" s="31"/>
      <c r="G281" s="32"/>
      <c r="H281" s="31"/>
      <c r="I281" s="32"/>
      <c r="J281" s="31"/>
      <c r="K281" s="32"/>
      <c r="L281" s="3"/>
      <c r="M281" s="28">
        <f t="shared" si="72"/>
        <v>0</v>
      </c>
      <c r="N281" s="3"/>
      <c r="O281" s="29">
        <f t="shared" si="74"/>
        <v>0.8333333333333335</v>
      </c>
      <c r="P281" s="3"/>
      <c r="Q281" s="32"/>
      <c r="R281" s="5"/>
    </row>
    <row r="282" spans="1:18" s="3" customFormat="1" ht="12.75" customHeight="1">
      <c r="A282" s="71"/>
      <c r="B282" s="6"/>
      <c r="C282" s="7"/>
      <c r="D282" s="7"/>
      <c r="E282" s="6"/>
      <c r="F282" s="6"/>
      <c r="G282" s="73"/>
      <c r="H282" s="73"/>
      <c r="I282" s="73"/>
      <c r="J282" s="73"/>
      <c r="K282" s="73"/>
      <c r="L282" s="6"/>
      <c r="M282" s="6"/>
      <c r="N282" s="6"/>
      <c r="O282" s="26"/>
      <c r="P282" s="6"/>
      <c r="Q282" s="6"/>
      <c r="R282" s="8"/>
    </row>
    <row r="283" ht="5.25" customHeight="1"/>
    <row r="284" spans="1:18" ht="12.75">
      <c r="A284" s="71"/>
      <c r="B284" s="10"/>
      <c r="C284" s="11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23"/>
      <c r="P284" s="10"/>
      <c r="Q284" s="10"/>
      <c r="R284" s="12"/>
    </row>
    <row r="285" spans="1:18" ht="12" customHeight="1">
      <c r="A285" s="71"/>
      <c r="B285" s="4"/>
      <c r="C285" s="4" t="s">
        <v>14</v>
      </c>
      <c r="D285" s="4"/>
      <c r="E285" s="4" t="s">
        <v>15</v>
      </c>
      <c r="F285" s="4"/>
      <c r="G285" s="4" t="s">
        <v>16</v>
      </c>
      <c r="H285" s="4"/>
      <c r="I285" s="4" t="s">
        <v>17</v>
      </c>
      <c r="J285" s="4"/>
      <c r="K285" s="4" t="s">
        <v>18</v>
      </c>
      <c r="L285" s="4"/>
      <c r="M285" s="4" t="s">
        <v>19</v>
      </c>
      <c r="N285" s="4"/>
      <c r="O285" s="24" t="s">
        <v>21</v>
      </c>
      <c r="P285" s="4"/>
      <c r="Q285" s="4" t="s">
        <v>9</v>
      </c>
      <c r="R285" s="14"/>
    </row>
    <row r="286" spans="1:18" ht="12.75">
      <c r="A286" s="71"/>
      <c r="B286" s="16" t="s">
        <v>20</v>
      </c>
      <c r="C286" s="18">
        <f>+C281+1</f>
        <v>40350</v>
      </c>
      <c r="D286" s="3"/>
      <c r="E286" s="30"/>
      <c r="F286" s="31"/>
      <c r="G286" s="30"/>
      <c r="H286" s="31"/>
      <c r="I286" s="30"/>
      <c r="J286" s="31"/>
      <c r="K286" s="30"/>
      <c r="L286" s="3"/>
      <c r="M286" s="9">
        <f aca="true" t="shared" si="75" ref="M286:M292">+(G286-E286)+(K286-I286)</f>
        <v>0</v>
      </c>
      <c r="N286" s="3"/>
      <c r="O286" s="25">
        <f>+O281+M286</f>
        <v>0.8333333333333335</v>
      </c>
      <c r="P286" s="3"/>
      <c r="Q286" s="30"/>
      <c r="R286" s="5"/>
    </row>
    <row r="287" spans="1:18" s="2" customFormat="1" ht="12.75">
      <c r="A287" s="71"/>
      <c r="B287" s="16" t="s">
        <v>3</v>
      </c>
      <c r="C287" s="19">
        <f aca="true" t="shared" si="76" ref="C287:C292">+C286+1</f>
        <v>40351</v>
      </c>
      <c r="D287" s="3"/>
      <c r="E287" s="30"/>
      <c r="F287" s="31"/>
      <c r="G287" s="30"/>
      <c r="H287" s="31"/>
      <c r="I287" s="30"/>
      <c r="J287" s="31"/>
      <c r="K287" s="30"/>
      <c r="L287" s="3"/>
      <c r="M287" s="9">
        <f t="shared" si="75"/>
        <v>0</v>
      </c>
      <c r="N287" s="3"/>
      <c r="O287" s="25">
        <f aca="true" t="shared" si="77" ref="O287:O292">+O286+M287</f>
        <v>0.8333333333333335</v>
      </c>
      <c r="P287" s="3"/>
      <c r="Q287" s="30"/>
      <c r="R287" s="5"/>
    </row>
    <row r="288" spans="1:18" ht="12.75">
      <c r="A288" s="71"/>
      <c r="B288" s="16" t="s">
        <v>8</v>
      </c>
      <c r="C288" s="19">
        <f t="shared" si="76"/>
        <v>40352</v>
      </c>
      <c r="D288" s="3"/>
      <c r="E288" s="30"/>
      <c r="F288" s="31"/>
      <c r="G288" s="30"/>
      <c r="H288" s="31"/>
      <c r="I288" s="30"/>
      <c r="J288" s="31"/>
      <c r="K288" s="30"/>
      <c r="L288" s="3"/>
      <c r="M288" s="9">
        <f t="shared" si="75"/>
        <v>0</v>
      </c>
      <c r="N288" s="3"/>
      <c r="O288" s="25">
        <f t="shared" si="77"/>
        <v>0.8333333333333335</v>
      </c>
      <c r="P288" s="3"/>
      <c r="Q288" s="30"/>
      <c r="R288" s="5"/>
    </row>
    <row r="289" spans="1:18" ht="12.75">
      <c r="A289" s="71"/>
      <c r="B289" s="16" t="s">
        <v>4</v>
      </c>
      <c r="C289" s="19">
        <f t="shared" si="76"/>
        <v>40353</v>
      </c>
      <c r="D289" s="3"/>
      <c r="E289" s="30"/>
      <c r="F289" s="31"/>
      <c r="G289" s="30"/>
      <c r="H289" s="31"/>
      <c r="I289" s="30"/>
      <c r="J289" s="31"/>
      <c r="K289" s="30"/>
      <c r="L289" s="3"/>
      <c r="M289" s="9">
        <f t="shared" si="75"/>
        <v>0</v>
      </c>
      <c r="N289" s="3"/>
      <c r="O289" s="25">
        <f t="shared" si="77"/>
        <v>0.8333333333333335</v>
      </c>
      <c r="P289" s="3"/>
      <c r="Q289" s="30"/>
      <c r="R289" s="5"/>
    </row>
    <row r="290" spans="1:18" ht="12.75">
      <c r="A290" s="71"/>
      <c r="B290" s="16" t="s">
        <v>5</v>
      </c>
      <c r="C290" s="19">
        <f t="shared" si="76"/>
        <v>40354</v>
      </c>
      <c r="D290" s="3"/>
      <c r="E290" s="30"/>
      <c r="F290" s="31"/>
      <c r="G290" s="30"/>
      <c r="H290" s="31"/>
      <c r="I290" s="30"/>
      <c r="J290" s="31"/>
      <c r="K290" s="30"/>
      <c r="L290" s="3"/>
      <c r="M290" s="9">
        <f t="shared" si="75"/>
        <v>0</v>
      </c>
      <c r="N290" s="3"/>
      <c r="O290" s="25">
        <f t="shared" si="77"/>
        <v>0.8333333333333335</v>
      </c>
      <c r="P290" s="3"/>
      <c r="Q290" s="30"/>
      <c r="R290" s="5"/>
    </row>
    <row r="291" spans="1:18" ht="12.75">
      <c r="A291" s="71"/>
      <c r="B291" s="16" t="s">
        <v>6</v>
      </c>
      <c r="C291" s="19">
        <f t="shared" si="76"/>
        <v>40355</v>
      </c>
      <c r="D291" s="3"/>
      <c r="E291" s="30"/>
      <c r="F291" s="31"/>
      <c r="G291" s="30"/>
      <c r="H291" s="31"/>
      <c r="I291" s="30"/>
      <c r="J291" s="31"/>
      <c r="K291" s="30"/>
      <c r="L291" s="3"/>
      <c r="M291" s="9">
        <f t="shared" si="75"/>
        <v>0</v>
      </c>
      <c r="N291" s="3"/>
      <c r="O291" s="25">
        <f t="shared" si="77"/>
        <v>0.8333333333333335</v>
      </c>
      <c r="P291" s="3"/>
      <c r="Q291" s="30"/>
      <c r="R291" s="5"/>
    </row>
    <row r="292" spans="1:18" ht="12.75">
      <c r="A292" s="71"/>
      <c r="B292" s="16" t="s">
        <v>7</v>
      </c>
      <c r="C292" s="27">
        <f t="shared" si="76"/>
        <v>40356</v>
      </c>
      <c r="D292" s="3"/>
      <c r="E292" s="32"/>
      <c r="F292" s="31"/>
      <c r="G292" s="32"/>
      <c r="H292" s="31"/>
      <c r="I292" s="32"/>
      <c r="J292" s="31"/>
      <c r="K292" s="32"/>
      <c r="L292" s="3"/>
      <c r="M292" s="28">
        <f t="shared" si="75"/>
        <v>0</v>
      </c>
      <c r="N292" s="3"/>
      <c r="O292" s="29">
        <f t="shared" si="77"/>
        <v>0.8333333333333335</v>
      </c>
      <c r="P292" s="3"/>
      <c r="Q292" s="32"/>
      <c r="R292" s="5"/>
    </row>
    <row r="293" spans="1:18" s="3" customFormat="1" ht="12.75" customHeight="1">
      <c r="A293" s="71"/>
      <c r="B293" s="6"/>
      <c r="C293" s="7"/>
      <c r="D293" s="7"/>
      <c r="E293" s="6"/>
      <c r="F293" s="6"/>
      <c r="G293" s="73"/>
      <c r="H293" s="73"/>
      <c r="I293" s="73"/>
      <c r="J293" s="73"/>
      <c r="K293" s="73"/>
      <c r="L293" s="6"/>
      <c r="M293" s="6"/>
      <c r="N293" s="6"/>
      <c r="O293" s="26"/>
      <c r="P293" s="6"/>
      <c r="Q293" s="6"/>
      <c r="R293" s="8"/>
    </row>
    <row r="294" ht="5.25" customHeight="1"/>
    <row r="295" spans="1:18" ht="12.75">
      <c r="A295" s="71"/>
      <c r="B295" s="10"/>
      <c r="C295" s="11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23"/>
      <c r="P295" s="10"/>
      <c r="Q295" s="10"/>
      <c r="R295" s="12"/>
    </row>
    <row r="296" spans="1:18" ht="12" customHeight="1">
      <c r="A296" s="71"/>
      <c r="B296" s="4"/>
      <c r="C296" s="4" t="s">
        <v>14</v>
      </c>
      <c r="D296" s="4"/>
      <c r="E296" s="4" t="s">
        <v>15</v>
      </c>
      <c r="F296" s="4"/>
      <c r="G296" s="4" t="s">
        <v>16</v>
      </c>
      <c r="H296" s="4"/>
      <c r="I296" s="4" t="s">
        <v>17</v>
      </c>
      <c r="J296" s="4"/>
      <c r="K296" s="4" t="s">
        <v>18</v>
      </c>
      <c r="L296" s="4"/>
      <c r="M296" s="4" t="s">
        <v>19</v>
      </c>
      <c r="N296" s="4"/>
      <c r="O296" s="24" t="s">
        <v>21</v>
      </c>
      <c r="P296" s="4"/>
      <c r="Q296" s="4" t="s">
        <v>9</v>
      </c>
      <c r="R296" s="14"/>
    </row>
    <row r="297" spans="1:18" ht="12.75">
      <c r="A297" s="71"/>
      <c r="B297" s="16" t="s">
        <v>20</v>
      </c>
      <c r="C297" s="18">
        <f>+C292+1</f>
        <v>40357</v>
      </c>
      <c r="D297" s="3"/>
      <c r="E297" s="30"/>
      <c r="F297" s="31"/>
      <c r="G297" s="30"/>
      <c r="H297" s="31"/>
      <c r="I297" s="30"/>
      <c r="J297" s="31"/>
      <c r="K297" s="30"/>
      <c r="L297" s="3"/>
      <c r="M297" s="9">
        <f aca="true" t="shared" si="78" ref="M297:M303">+(G297-E297)+(K297-I297)</f>
        <v>0</v>
      </c>
      <c r="N297" s="3"/>
      <c r="O297" s="25">
        <f>+O292+M297</f>
        <v>0.8333333333333335</v>
      </c>
      <c r="P297" s="3"/>
      <c r="Q297" s="30"/>
      <c r="R297" s="5"/>
    </row>
    <row r="298" spans="1:18" s="2" customFormat="1" ht="12.75">
      <c r="A298" s="71"/>
      <c r="B298" s="16" t="s">
        <v>3</v>
      </c>
      <c r="C298" s="19">
        <f aca="true" t="shared" si="79" ref="C298:C303">+C297+1</f>
        <v>40358</v>
      </c>
      <c r="D298" s="3"/>
      <c r="E298" s="30"/>
      <c r="F298" s="31"/>
      <c r="G298" s="30"/>
      <c r="H298" s="31"/>
      <c r="I298" s="30"/>
      <c r="J298" s="31"/>
      <c r="K298" s="30"/>
      <c r="L298" s="3"/>
      <c r="M298" s="9">
        <f t="shared" si="78"/>
        <v>0</v>
      </c>
      <c r="N298" s="3"/>
      <c r="O298" s="25">
        <f aca="true" t="shared" si="80" ref="O298:O303">+O297+M298</f>
        <v>0.8333333333333335</v>
      </c>
      <c r="P298" s="3"/>
      <c r="Q298" s="30"/>
      <c r="R298" s="5"/>
    </row>
    <row r="299" spans="1:18" ht="12.75">
      <c r="A299" s="71"/>
      <c r="B299" s="16" t="s">
        <v>8</v>
      </c>
      <c r="C299" s="19">
        <f t="shared" si="79"/>
        <v>40359</v>
      </c>
      <c r="D299" s="3"/>
      <c r="E299" s="30"/>
      <c r="F299" s="31"/>
      <c r="G299" s="30"/>
      <c r="H299" s="31"/>
      <c r="I299" s="30"/>
      <c r="J299" s="31"/>
      <c r="K299" s="30"/>
      <c r="L299" s="3"/>
      <c r="M299" s="9">
        <f t="shared" si="78"/>
        <v>0</v>
      </c>
      <c r="N299" s="3"/>
      <c r="O299" s="25">
        <f t="shared" si="80"/>
        <v>0.8333333333333335</v>
      </c>
      <c r="P299" s="3"/>
      <c r="Q299" s="30"/>
      <c r="R299" s="5"/>
    </row>
    <row r="300" spans="1:18" ht="12.75">
      <c r="A300" s="71"/>
      <c r="B300" s="16" t="s">
        <v>4</v>
      </c>
      <c r="C300" s="19">
        <f t="shared" si="79"/>
        <v>40360</v>
      </c>
      <c r="D300" s="3"/>
      <c r="E300" s="30"/>
      <c r="F300" s="31"/>
      <c r="G300" s="30"/>
      <c r="H300" s="31"/>
      <c r="I300" s="30"/>
      <c r="J300" s="31"/>
      <c r="K300" s="30"/>
      <c r="L300" s="3"/>
      <c r="M300" s="9">
        <f t="shared" si="78"/>
        <v>0</v>
      </c>
      <c r="N300" s="3"/>
      <c r="O300" s="25">
        <f t="shared" si="80"/>
        <v>0.8333333333333335</v>
      </c>
      <c r="P300" s="3"/>
      <c r="Q300" s="30"/>
      <c r="R300" s="5"/>
    </row>
    <row r="301" spans="1:18" ht="12.75">
      <c r="A301" s="71"/>
      <c r="B301" s="16" t="s">
        <v>5</v>
      </c>
      <c r="C301" s="19">
        <f t="shared" si="79"/>
        <v>40361</v>
      </c>
      <c r="D301" s="3"/>
      <c r="E301" s="30"/>
      <c r="F301" s="31"/>
      <c r="G301" s="30"/>
      <c r="H301" s="31"/>
      <c r="I301" s="30"/>
      <c r="J301" s="31"/>
      <c r="K301" s="30"/>
      <c r="L301" s="3"/>
      <c r="M301" s="9">
        <f t="shared" si="78"/>
        <v>0</v>
      </c>
      <c r="N301" s="3"/>
      <c r="O301" s="25">
        <f t="shared" si="80"/>
        <v>0.8333333333333335</v>
      </c>
      <c r="P301" s="3"/>
      <c r="Q301" s="30"/>
      <c r="R301" s="5"/>
    </row>
    <row r="302" spans="1:18" ht="12.75">
      <c r="A302" s="71"/>
      <c r="B302" s="16" t="s">
        <v>6</v>
      </c>
      <c r="C302" s="19">
        <f t="shared" si="79"/>
        <v>40362</v>
      </c>
      <c r="D302" s="3"/>
      <c r="E302" s="30"/>
      <c r="F302" s="31"/>
      <c r="G302" s="30"/>
      <c r="H302" s="31"/>
      <c r="I302" s="30"/>
      <c r="J302" s="31"/>
      <c r="K302" s="30"/>
      <c r="L302" s="3"/>
      <c r="M302" s="9">
        <f t="shared" si="78"/>
        <v>0</v>
      </c>
      <c r="N302" s="3"/>
      <c r="O302" s="25">
        <f t="shared" si="80"/>
        <v>0.8333333333333335</v>
      </c>
      <c r="P302" s="3"/>
      <c r="Q302" s="30"/>
      <c r="R302" s="5"/>
    </row>
    <row r="303" spans="1:18" ht="12.75">
      <c r="A303" s="71"/>
      <c r="B303" s="16" t="s">
        <v>7</v>
      </c>
      <c r="C303" s="27">
        <f t="shared" si="79"/>
        <v>40363</v>
      </c>
      <c r="D303" s="3"/>
      <c r="E303" s="32"/>
      <c r="F303" s="31"/>
      <c r="G303" s="32"/>
      <c r="H303" s="31"/>
      <c r="I303" s="32"/>
      <c r="J303" s="31"/>
      <c r="K303" s="32"/>
      <c r="L303" s="3"/>
      <c r="M303" s="28">
        <f t="shared" si="78"/>
        <v>0</v>
      </c>
      <c r="N303" s="3"/>
      <c r="O303" s="29">
        <f t="shared" si="80"/>
        <v>0.8333333333333335</v>
      </c>
      <c r="P303" s="3"/>
      <c r="Q303" s="32"/>
      <c r="R303" s="5"/>
    </row>
    <row r="304" spans="1:18" s="3" customFormat="1" ht="12.75" customHeight="1">
      <c r="A304" s="71"/>
      <c r="B304" s="6"/>
      <c r="C304" s="7"/>
      <c r="D304" s="7"/>
      <c r="E304" s="6"/>
      <c r="F304" s="6"/>
      <c r="G304" s="73"/>
      <c r="H304" s="73"/>
      <c r="I304" s="73"/>
      <c r="J304" s="73"/>
      <c r="K304" s="73"/>
      <c r="L304" s="6"/>
      <c r="M304" s="6"/>
      <c r="N304" s="6"/>
      <c r="O304" s="26"/>
      <c r="P304" s="6"/>
      <c r="Q304" s="6"/>
      <c r="R304" s="8"/>
    </row>
    <row r="305" ht="5.25" customHeight="1"/>
    <row r="306" spans="1:18" ht="12.75">
      <c r="A306" s="71"/>
      <c r="B306" s="10"/>
      <c r="C306" s="11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23"/>
      <c r="P306" s="10"/>
      <c r="Q306" s="10"/>
      <c r="R306" s="12"/>
    </row>
    <row r="307" spans="1:18" ht="12" customHeight="1">
      <c r="A307" s="71"/>
      <c r="B307" s="4"/>
      <c r="C307" s="4" t="s">
        <v>14</v>
      </c>
      <c r="D307" s="4"/>
      <c r="E307" s="4" t="s">
        <v>15</v>
      </c>
      <c r="F307" s="4"/>
      <c r="G307" s="4" t="s">
        <v>16</v>
      </c>
      <c r="H307" s="4"/>
      <c r="I307" s="4" t="s">
        <v>17</v>
      </c>
      <c r="J307" s="4"/>
      <c r="K307" s="4" t="s">
        <v>18</v>
      </c>
      <c r="L307" s="4"/>
      <c r="M307" s="4" t="s">
        <v>19</v>
      </c>
      <c r="N307" s="4"/>
      <c r="O307" s="24" t="s">
        <v>21</v>
      </c>
      <c r="P307" s="4"/>
      <c r="Q307" s="4" t="s">
        <v>9</v>
      </c>
      <c r="R307" s="14"/>
    </row>
    <row r="308" spans="1:18" ht="12.75">
      <c r="A308" s="71"/>
      <c r="B308" s="16" t="s">
        <v>20</v>
      </c>
      <c r="C308" s="18">
        <f>+C303+1</f>
        <v>40364</v>
      </c>
      <c r="D308" s="3"/>
      <c r="E308" s="30"/>
      <c r="F308" s="31"/>
      <c r="G308" s="30"/>
      <c r="H308" s="31"/>
      <c r="I308" s="30"/>
      <c r="J308" s="31"/>
      <c r="K308" s="30"/>
      <c r="L308" s="3"/>
      <c r="M308" s="9">
        <f aca="true" t="shared" si="81" ref="M308:M314">+(G308-E308)+(K308-I308)</f>
        <v>0</v>
      </c>
      <c r="N308" s="3"/>
      <c r="O308" s="25">
        <f>+O303+M308</f>
        <v>0.8333333333333335</v>
      </c>
      <c r="P308" s="3"/>
      <c r="Q308" s="30"/>
      <c r="R308" s="5"/>
    </row>
    <row r="309" spans="1:18" s="2" customFormat="1" ht="12.75">
      <c r="A309" s="71"/>
      <c r="B309" s="16" t="s">
        <v>3</v>
      </c>
      <c r="C309" s="19">
        <f aca="true" t="shared" si="82" ref="C309:C314">+C308+1</f>
        <v>40365</v>
      </c>
      <c r="D309" s="3"/>
      <c r="E309" s="30"/>
      <c r="F309" s="31"/>
      <c r="G309" s="30"/>
      <c r="H309" s="31"/>
      <c r="I309" s="30"/>
      <c r="J309" s="31"/>
      <c r="K309" s="30"/>
      <c r="L309" s="3"/>
      <c r="M309" s="9">
        <f t="shared" si="81"/>
        <v>0</v>
      </c>
      <c r="N309" s="3"/>
      <c r="O309" s="25">
        <f aca="true" t="shared" si="83" ref="O309:O314">+O308+M309</f>
        <v>0.8333333333333335</v>
      </c>
      <c r="P309" s="3"/>
      <c r="Q309" s="30"/>
      <c r="R309" s="5"/>
    </row>
    <row r="310" spans="1:18" ht="12.75">
      <c r="A310" s="71"/>
      <c r="B310" s="16" t="s">
        <v>8</v>
      </c>
      <c r="C310" s="19">
        <f t="shared" si="82"/>
        <v>40366</v>
      </c>
      <c r="D310" s="3"/>
      <c r="E310" s="30"/>
      <c r="F310" s="31"/>
      <c r="G310" s="30"/>
      <c r="H310" s="31"/>
      <c r="I310" s="30"/>
      <c r="J310" s="31"/>
      <c r="K310" s="30"/>
      <c r="L310" s="3"/>
      <c r="M310" s="9">
        <f t="shared" si="81"/>
        <v>0</v>
      </c>
      <c r="N310" s="3"/>
      <c r="O310" s="25">
        <f t="shared" si="83"/>
        <v>0.8333333333333335</v>
      </c>
      <c r="P310" s="3"/>
      <c r="Q310" s="30"/>
      <c r="R310" s="5"/>
    </row>
    <row r="311" spans="1:18" ht="12.75">
      <c r="A311" s="71"/>
      <c r="B311" s="16" t="s">
        <v>4</v>
      </c>
      <c r="C311" s="19">
        <f t="shared" si="82"/>
        <v>40367</v>
      </c>
      <c r="D311" s="3"/>
      <c r="E311" s="30"/>
      <c r="F311" s="31"/>
      <c r="G311" s="30"/>
      <c r="H311" s="31"/>
      <c r="I311" s="30"/>
      <c r="J311" s="31"/>
      <c r="K311" s="30"/>
      <c r="L311" s="3"/>
      <c r="M311" s="9">
        <f t="shared" si="81"/>
        <v>0</v>
      </c>
      <c r="N311" s="3"/>
      <c r="O311" s="25">
        <f t="shared" si="83"/>
        <v>0.8333333333333335</v>
      </c>
      <c r="P311" s="3"/>
      <c r="Q311" s="30"/>
      <c r="R311" s="5"/>
    </row>
    <row r="312" spans="1:18" ht="12.75">
      <c r="A312" s="71"/>
      <c r="B312" s="16" t="s">
        <v>5</v>
      </c>
      <c r="C312" s="19">
        <f t="shared" si="82"/>
        <v>40368</v>
      </c>
      <c r="D312" s="3"/>
      <c r="E312" s="30"/>
      <c r="F312" s="31"/>
      <c r="G312" s="30"/>
      <c r="H312" s="31"/>
      <c r="I312" s="30"/>
      <c r="J312" s="31"/>
      <c r="K312" s="30"/>
      <c r="L312" s="3"/>
      <c r="M312" s="9">
        <f t="shared" si="81"/>
        <v>0</v>
      </c>
      <c r="N312" s="3"/>
      <c r="O312" s="25">
        <f t="shared" si="83"/>
        <v>0.8333333333333335</v>
      </c>
      <c r="P312" s="3"/>
      <c r="Q312" s="30"/>
      <c r="R312" s="5"/>
    </row>
    <row r="313" spans="1:18" ht="12.75">
      <c r="A313" s="71"/>
      <c r="B313" s="16" t="s">
        <v>6</v>
      </c>
      <c r="C313" s="19">
        <f t="shared" si="82"/>
        <v>40369</v>
      </c>
      <c r="D313" s="3"/>
      <c r="E313" s="30"/>
      <c r="F313" s="31"/>
      <c r="G313" s="30"/>
      <c r="H313" s="31"/>
      <c r="I313" s="30"/>
      <c r="J313" s="31"/>
      <c r="K313" s="30"/>
      <c r="L313" s="3"/>
      <c r="M313" s="9">
        <f t="shared" si="81"/>
        <v>0</v>
      </c>
      <c r="N313" s="3"/>
      <c r="O313" s="25">
        <f t="shared" si="83"/>
        <v>0.8333333333333335</v>
      </c>
      <c r="P313" s="3"/>
      <c r="Q313" s="30"/>
      <c r="R313" s="5"/>
    </row>
    <row r="314" spans="1:18" ht="12.75">
      <c r="A314" s="71"/>
      <c r="B314" s="16" t="s">
        <v>7</v>
      </c>
      <c r="C314" s="27">
        <f t="shared" si="82"/>
        <v>40370</v>
      </c>
      <c r="D314" s="3"/>
      <c r="E314" s="32"/>
      <c r="F314" s="31"/>
      <c r="G314" s="32"/>
      <c r="H314" s="31"/>
      <c r="I314" s="32"/>
      <c r="J314" s="31"/>
      <c r="K314" s="32"/>
      <c r="L314" s="3"/>
      <c r="M314" s="28">
        <f t="shared" si="81"/>
        <v>0</v>
      </c>
      <c r="N314" s="3"/>
      <c r="O314" s="29">
        <f t="shared" si="83"/>
        <v>0.8333333333333335</v>
      </c>
      <c r="P314" s="3"/>
      <c r="Q314" s="32"/>
      <c r="R314" s="5"/>
    </row>
    <row r="315" spans="1:18" s="3" customFormat="1" ht="12.75" customHeight="1">
      <c r="A315" s="71"/>
      <c r="B315" s="6"/>
      <c r="C315" s="7"/>
      <c r="D315" s="7"/>
      <c r="E315" s="6"/>
      <c r="F315" s="6"/>
      <c r="G315" s="73"/>
      <c r="H315" s="73"/>
      <c r="I315" s="73"/>
      <c r="J315" s="73"/>
      <c r="K315" s="73"/>
      <c r="L315" s="6"/>
      <c r="M315" s="6"/>
      <c r="N315" s="6"/>
      <c r="O315" s="26"/>
      <c r="P315" s="6"/>
      <c r="Q315" s="6"/>
      <c r="R315" s="8"/>
    </row>
    <row r="316" ht="5.25" customHeight="1"/>
    <row r="317" spans="1:18" ht="12.75">
      <c r="A317" s="71"/>
      <c r="B317" s="10"/>
      <c r="C317" s="11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23"/>
      <c r="P317" s="10"/>
      <c r="Q317" s="10"/>
      <c r="R317" s="12"/>
    </row>
    <row r="318" spans="1:18" ht="12" customHeight="1">
      <c r="A318" s="71"/>
      <c r="B318" s="4"/>
      <c r="C318" s="4" t="s">
        <v>14</v>
      </c>
      <c r="D318" s="4"/>
      <c r="E318" s="4" t="s">
        <v>15</v>
      </c>
      <c r="F318" s="4"/>
      <c r="G318" s="4" t="s">
        <v>16</v>
      </c>
      <c r="H318" s="4"/>
      <c r="I318" s="4" t="s">
        <v>17</v>
      </c>
      <c r="J318" s="4"/>
      <c r="K318" s="4" t="s">
        <v>18</v>
      </c>
      <c r="L318" s="4"/>
      <c r="M318" s="4" t="s">
        <v>19</v>
      </c>
      <c r="N318" s="4"/>
      <c r="O318" s="24" t="s">
        <v>21</v>
      </c>
      <c r="P318" s="4"/>
      <c r="Q318" s="4" t="s">
        <v>9</v>
      </c>
      <c r="R318" s="14"/>
    </row>
    <row r="319" spans="1:18" ht="12.75">
      <c r="A319" s="71"/>
      <c r="B319" s="16" t="s">
        <v>20</v>
      </c>
      <c r="C319" s="18">
        <f>+C314+1</f>
        <v>40371</v>
      </c>
      <c r="D319" s="3"/>
      <c r="E319" s="30"/>
      <c r="F319" s="31"/>
      <c r="G319" s="30"/>
      <c r="H319" s="31"/>
      <c r="I319" s="30"/>
      <c r="J319" s="31"/>
      <c r="K319" s="30"/>
      <c r="L319" s="3"/>
      <c r="M319" s="9">
        <f aca="true" t="shared" si="84" ref="M319:M325">+(G319-E319)+(K319-I319)</f>
        <v>0</v>
      </c>
      <c r="N319" s="3"/>
      <c r="O319" s="25">
        <f>+O314+M319</f>
        <v>0.8333333333333335</v>
      </c>
      <c r="P319" s="3"/>
      <c r="Q319" s="30"/>
      <c r="R319" s="5"/>
    </row>
    <row r="320" spans="1:18" s="2" customFormat="1" ht="12.75">
      <c r="A320" s="71"/>
      <c r="B320" s="16" t="s">
        <v>3</v>
      </c>
      <c r="C320" s="19">
        <f aca="true" t="shared" si="85" ref="C320:C325">+C319+1</f>
        <v>40372</v>
      </c>
      <c r="D320" s="3"/>
      <c r="E320" s="30"/>
      <c r="F320" s="31"/>
      <c r="G320" s="30"/>
      <c r="H320" s="31"/>
      <c r="I320" s="30"/>
      <c r="J320" s="31"/>
      <c r="K320" s="30"/>
      <c r="L320" s="3"/>
      <c r="M320" s="9">
        <f t="shared" si="84"/>
        <v>0</v>
      </c>
      <c r="N320" s="3"/>
      <c r="O320" s="25">
        <f aca="true" t="shared" si="86" ref="O320:O325">+O319+M320</f>
        <v>0.8333333333333335</v>
      </c>
      <c r="P320" s="3"/>
      <c r="Q320" s="30"/>
      <c r="R320" s="5"/>
    </row>
    <row r="321" spans="1:18" ht="12.75">
      <c r="A321" s="71"/>
      <c r="B321" s="16" t="s">
        <v>8</v>
      </c>
      <c r="C321" s="19">
        <f t="shared" si="85"/>
        <v>40373</v>
      </c>
      <c r="D321" s="3"/>
      <c r="E321" s="30"/>
      <c r="F321" s="31"/>
      <c r="G321" s="30"/>
      <c r="H321" s="31"/>
      <c r="I321" s="30"/>
      <c r="J321" s="31"/>
      <c r="K321" s="30"/>
      <c r="L321" s="3"/>
      <c r="M321" s="9">
        <f t="shared" si="84"/>
        <v>0</v>
      </c>
      <c r="N321" s="3"/>
      <c r="O321" s="25">
        <f t="shared" si="86"/>
        <v>0.8333333333333335</v>
      </c>
      <c r="P321" s="3"/>
      <c r="Q321" s="30"/>
      <c r="R321" s="5"/>
    </row>
    <row r="322" spans="1:18" ht="12.75">
      <c r="A322" s="71"/>
      <c r="B322" s="16" t="s">
        <v>4</v>
      </c>
      <c r="C322" s="19">
        <f t="shared" si="85"/>
        <v>40374</v>
      </c>
      <c r="D322" s="3"/>
      <c r="E322" s="30"/>
      <c r="F322" s="31"/>
      <c r="G322" s="30"/>
      <c r="H322" s="31"/>
      <c r="I322" s="30"/>
      <c r="J322" s="31"/>
      <c r="K322" s="30"/>
      <c r="L322" s="3"/>
      <c r="M322" s="9">
        <f t="shared" si="84"/>
        <v>0</v>
      </c>
      <c r="N322" s="3"/>
      <c r="O322" s="25">
        <f t="shared" si="86"/>
        <v>0.8333333333333335</v>
      </c>
      <c r="P322" s="3"/>
      <c r="Q322" s="30"/>
      <c r="R322" s="5"/>
    </row>
    <row r="323" spans="1:18" ht="12.75">
      <c r="A323" s="71"/>
      <c r="B323" s="16" t="s">
        <v>5</v>
      </c>
      <c r="C323" s="19">
        <f t="shared" si="85"/>
        <v>40375</v>
      </c>
      <c r="D323" s="3"/>
      <c r="E323" s="30"/>
      <c r="F323" s="31"/>
      <c r="G323" s="30"/>
      <c r="H323" s="31"/>
      <c r="I323" s="30"/>
      <c r="J323" s="31"/>
      <c r="K323" s="30"/>
      <c r="L323" s="3"/>
      <c r="M323" s="9">
        <f t="shared" si="84"/>
        <v>0</v>
      </c>
      <c r="N323" s="3"/>
      <c r="O323" s="25">
        <f t="shared" si="86"/>
        <v>0.8333333333333335</v>
      </c>
      <c r="P323" s="3"/>
      <c r="Q323" s="30"/>
      <c r="R323" s="5"/>
    </row>
    <row r="324" spans="1:18" ht="12.75">
      <c r="A324" s="71"/>
      <c r="B324" s="16" t="s">
        <v>6</v>
      </c>
      <c r="C324" s="19">
        <f t="shared" si="85"/>
        <v>40376</v>
      </c>
      <c r="D324" s="3"/>
      <c r="E324" s="30"/>
      <c r="F324" s="31"/>
      <c r="G324" s="30"/>
      <c r="H324" s="31"/>
      <c r="I324" s="30"/>
      <c r="J324" s="31"/>
      <c r="K324" s="30"/>
      <c r="L324" s="3"/>
      <c r="M324" s="9">
        <f t="shared" si="84"/>
        <v>0</v>
      </c>
      <c r="N324" s="3"/>
      <c r="O324" s="25">
        <f t="shared" si="86"/>
        <v>0.8333333333333335</v>
      </c>
      <c r="P324" s="3"/>
      <c r="Q324" s="30"/>
      <c r="R324" s="5"/>
    </row>
    <row r="325" spans="1:18" ht="12.75">
      <c r="A325" s="71"/>
      <c r="B325" s="16" t="s">
        <v>7</v>
      </c>
      <c r="C325" s="27">
        <f t="shared" si="85"/>
        <v>40377</v>
      </c>
      <c r="D325" s="3"/>
      <c r="E325" s="32"/>
      <c r="F325" s="31"/>
      <c r="G325" s="32"/>
      <c r="H325" s="31"/>
      <c r="I325" s="32"/>
      <c r="J325" s="31"/>
      <c r="K325" s="32"/>
      <c r="L325" s="3"/>
      <c r="M325" s="28">
        <f t="shared" si="84"/>
        <v>0</v>
      </c>
      <c r="N325" s="3"/>
      <c r="O325" s="29">
        <f t="shared" si="86"/>
        <v>0.8333333333333335</v>
      </c>
      <c r="P325" s="3"/>
      <c r="Q325" s="32"/>
      <c r="R325" s="5"/>
    </row>
    <row r="326" spans="1:18" s="3" customFormat="1" ht="12.75" customHeight="1">
      <c r="A326" s="71"/>
      <c r="B326" s="6"/>
      <c r="C326" s="7"/>
      <c r="D326" s="7"/>
      <c r="E326" s="6"/>
      <c r="F326" s="6"/>
      <c r="G326" s="73"/>
      <c r="H326" s="73"/>
      <c r="I326" s="73"/>
      <c r="J326" s="73"/>
      <c r="K326" s="73"/>
      <c r="L326" s="6"/>
      <c r="M326" s="6"/>
      <c r="N326" s="6"/>
      <c r="O326" s="26"/>
      <c r="P326" s="6"/>
      <c r="Q326" s="6"/>
      <c r="R326" s="8"/>
    </row>
    <row r="327" ht="5.25" customHeight="1"/>
    <row r="328" spans="1:18" ht="12.75">
      <c r="A328" s="71"/>
      <c r="B328" s="10"/>
      <c r="C328" s="11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23"/>
      <c r="P328" s="10"/>
      <c r="Q328" s="10"/>
      <c r="R328" s="12"/>
    </row>
    <row r="329" spans="1:18" ht="12" customHeight="1">
      <c r="A329" s="71"/>
      <c r="B329" s="4"/>
      <c r="C329" s="4" t="s">
        <v>14</v>
      </c>
      <c r="D329" s="4"/>
      <c r="E329" s="4" t="s">
        <v>15</v>
      </c>
      <c r="F329" s="4"/>
      <c r="G329" s="4" t="s">
        <v>16</v>
      </c>
      <c r="H329" s="4"/>
      <c r="I329" s="4" t="s">
        <v>17</v>
      </c>
      <c r="J329" s="4"/>
      <c r="K329" s="4" t="s">
        <v>18</v>
      </c>
      <c r="L329" s="4"/>
      <c r="M329" s="4" t="s">
        <v>19</v>
      </c>
      <c r="N329" s="4"/>
      <c r="O329" s="24" t="s">
        <v>21</v>
      </c>
      <c r="P329" s="4"/>
      <c r="Q329" s="4" t="s">
        <v>9</v>
      </c>
      <c r="R329" s="14"/>
    </row>
    <row r="330" spans="1:18" ht="12.75">
      <c r="A330" s="71"/>
      <c r="B330" s="16" t="s">
        <v>20</v>
      </c>
      <c r="C330" s="18">
        <f>+C325+1</f>
        <v>40378</v>
      </c>
      <c r="D330" s="3"/>
      <c r="E330" s="30"/>
      <c r="F330" s="31"/>
      <c r="G330" s="30"/>
      <c r="H330" s="31"/>
      <c r="I330" s="30"/>
      <c r="J330" s="31"/>
      <c r="K330" s="30"/>
      <c r="L330" s="3"/>
      <c r="M330" s="9">
        <f aca="true" t="shared" si="87" ref="M330:M336">+(G330-E330)+(K330-I330)</f>
        <v>0</v>
      </c>
      <c r="N330" s="3"/>
      <c r="O330" s="25">
        <f>+O325+M330</f>
        <v>0.8333333333333335</v>
      </c>
      <c r="P330" s="3"/>
      <c r="Q330" s="30"/>
      <c r="R330" s="5"/>
    </row>
    <row r="331" spans="1:18" s="2" customFormat="1" ht="12.75">
      <c r="A331" s="71"/>
      <c r="B331" s="16" t="s">
        <v>3</v>
      </c>
      <c r="C331" s="19">
        <f aca="true" t="shared" si="88" ref="C331:C336">+C330+1</f>
        <v>40379</v>
      </c>
      <c r="D331" s="3"/>
      <c r="E331" s="30"/>
      <c r="F331" s="31"/>
      <c r="G331" s="30"/>
      <c r="H331" s="31"/>
      <c r="I331" s="30"/>
      <c r="J331" s="31"/>
      <c r="K331" s="30"/>
      <c r="L331" s="3"/>
      <c r="M331" s="9">
        <f t="shared" si="87"/>
        <v>0</v>
      </c>
      <c r="N331" s="3"/>
      <c r="O331" s="25">
        <f aca="true" t="shared" si="89" ref="O331:O336">+O330+M331</f>
        <v>0.8333333333333335</v>
      </c>
      <c r="P331" s="3"/>
      <c r="Q331" s="30"/>
      <c r="R331" s="5"/>
    </row>
    <row r="332" spans="1:18" ht="12.75">
      <c r="A332" s="71"/>
      <c r="B332" s="16" t="s">
        <v>8</v>
      </c>
      <c r="C332" s="19">
        <f t="shared" si="88"/>
        <v>40380</v>
      </c>
      <c r="D332" s="3"/>
      <c r="E332" s="30"/>
      <c r="F332" s="31"/>
      <c r="G332" s="30"/>
      <c r="H332" s="31"/>
      <c r="I332" s="30"/>
      <c r="J332" s="31"/>
      <c r="K332" s="30"/>
      <c r="L332" s="3"/>
      <c r="M332" s="9">
        <f t="shared" si="87"/>
        <v>0</v>
      </c>
      <c r="N332" s="3"/>
      <c r="O332" s="25">
        <f t="shared" si="89"/>
        <v>0.8333333333333335</v>
      </c>
      <c r="P332" s="3"/>
      <c r="Q332" s="30"/>
      <c r="R332" s="5"/>
    </row>
    <row r="333" spans="1:18" ht="12.75">
      <c r="A333" s="71"/>
      <c r="B333" s="16" t="s">
        <v>4</v>
      </c>
      <c r="C333" s="19">
        <f t="shared" si="88"/>
        <v>40381</v>
      </c>
      <c r="D333" s="3"/>
      <c r="E333" s="30"/>
      <c r="F333" s="31"/>
      <c r="G333" s="30"/>
      <c r="H333" s="31"/>
      <c r="I333" s="30"/>
      <c r="J333" s="31"/>
      <c r="K333" s="30"/>
      <c r="L333" s="3"/>
      <c r="M333" s="9">
        <f t="shared" si="87"/>
        <v>0</v>
      </c>
      <c r="N333" s="3"/>
      <c r="O333" s="25">
        <f t="shared" si="89"/>
        <v>0.8333333333333335</v>
      </c>
      <c r="P333" s="3"/>
      <c r="Q333" s="30"/>
      <c r="R333" s="5"/>
    </row>
    <row r="334" spans="1:18" ht="12.75">
      <c r="A334" s="71"/>
      <c r="B334" s="16" t="s">
        <v>5</v>
      </c>
      <c r="C334" s="19">
        <f t="shared" si="88"/>
        <v>40382</v>
      </c>
      <c r="D334" s="3"/>
      <c r="E334" s="30"/>
      <c r="F334" s="31"/>
      <c r="G334" s="30"/>
      <c r="H334" s="31"/>
      <c r="I334" s="30"/>
      <c r="J334" s="31"/>
      <c r="K334" s="30"/>
      <c r="L334" s="3"/>
      <c r="M334" s="9">
        <f t="shared" si="87"/>
        <v>0</v>
      </c>
      <c r="N334" s="3"/>
      <c r="O334" s="25">
        <f t="shared" si="89"/>
        <v>0.8333333333333335</v>
      </c>
      <c r="P334" s="3"/>
      <c r="Q334" s="30"/>
      <c r="R334" s="5"/>
    </row>
    <row r="335" spans="1:18" ht="12.75">
      <c r="A335" s="71"/>
      <c r="B335" s="16" t="s">
        <v>6</v>
      </c>
      <c r="C335" s="19">
        <f t="shared" si="88"/>
        <v>40383</v>
      </c>
      <c r="D335" s="3"/>
      <c r="E335" s="30"/>
      <c r="F335" s="31"/>
      <c r="G335" s="30"/>
      <c r="H335" s="31"/>
      <c r="I335" s="30"/>
      <c r="J335" s="31"/>
      <c r="K335" s="30"/>
      <c r="L335" s="3"/>
      <c r="M335" s="9">
        <f t="shared" si="87"/>
        <v>0</v>
      </c>
      <c r="N335" s="3"/>
      <c r="O335" s="25">
        <f t="shared" si="89"/>
        <v>0.8333333333333335</v>
      </c>
      <c r="P335" s="3"/>
      <c r="Q335" s="30"/>
      <c r="R335" s="5"/>
    </row>
    <row r="336" spans="1:18" ht="12.75">
      <c r="A336" s="71"/>
      <c r="B336" s="16" t="s">
        <v>7</v>
      </c>
      <c r="C336" s="27">
        <f t="shared" si="88"/>
        <v>40384</v>
      </c>
      <c r="D336" s="3"/>
      <c r="E336" s="32"/>
      <c r="F336" s="31"/>
      <c r="G336" s="32"/>
      <c r="H336" s="31"/>
      <c r="I336" s="32"/>
      <c r="J336" s="31"/>
      <c r="K336" s="32"/>
      <c r="L336" s="3"/>
      <c r="M336" s="28">
        <f t="shared" si="87"/>
        <v>0</v>
      </c>
      <c r="N336" s="3"/>
      <c r="O336" s="29">
        <f t="shared" si="89"/>
        <v>0.8333333333333335</v>
      </c>
      <c r="P336" s="3"/>
      <c r="Q336" s="32"/>
      <c r="R336" s="5"/>
    </row>
    <row r="337" spans="1:18" s="3" customFormat="1" ht="12.75" customHeight="1">
      <c r="A337" s="71"/>
      <c r="B337" s="6"/>
      <c r="C337" s="7"/>
      <c r="D337" s="7"/>
      <c r="E337" s="6"/>
      <c r="F337" s="6"/>
      <c r="G337" s="73"/>
      <c r="H337" s="73"/>
      <c r="I337" s="73"/>
      <c r="J337" s="73"/>
      <c r="K337" s="73"/>
      <c r="L337" s="6"/>
      <c r="M337" s="6"/>
      <c r="N337" s="6"/>
      <c r="O337" s="26"/>
      <c r="P337" s="6"/>
      <c r="Q337" s="6"/>
      <c r="R337" s="8"/>
    </row>
    <row r="338" ht="5.25" customHeight="1"/>
    <row r="339" spans="1:18" ht="12.75">
      <c r="A339" s="71"/>
      <c r="B339" s="10"/>
      <c r="C339" s="11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23"/>
      <c r="P339" s="10"/>
      <c r="Q339" s="10"/>
      <c r="R339" s="12"/>
    </row>
    <row r="340" spans="1:18" ht="12" customHeight="1">
      <c r="A340" s="71"/>
      <c r="B340" s="4"/>
      <c r="C340" s="4" t="s">
        <v>14</v>
      </c>
      <c r="D340" s="4"/>
      <c r="E340" s="4" t="s">
        <v>15</v>
      </c>
      <c r="F340" s="4"/>
      <c r="G340" s="4" t="s">
        <v>16</v>
      </c>
      <c r="H340" s="4"/>
      <c r="I340" s="4" t="s">
        <v>17</v>
      </c>
      <c r="J340" s="4"/>
      <c r="K340" s="4" t="s">
        <v>18</v>
      </c>
      <c r="L340" s="4"/>
      <c r="M340" s="4" t="s">
        <v>19</v>
      </c>
      <c r="N340" s="4"/>
      <c r="O340" s="24" t="s">
        <v>21</v>
      </c>
      <c r="P340" s="4"/>
      <c r="Q340" s="4" t="s">
        <v>9</v>
      </c>
      <c r="R340" s="14"/>
    </row>
    <row r="341" spans="1:18" ht="12.75">
      <c r="A341" s="71"/>
      <c r="B341" s="16" t="s">
        <v>20</v>
      </c>
      <c r="C341" s="18">
        <f>+C336+1</f>
        <v>40385</v>
      </c>
      <c r="D341" s="3"/>
      <c r="E341" s="30"/>
      <c r="F341" s="31"/>
      <c r="G341" s="30"/>
      <c r="H341" s="31"/>
      <c r="I341" s="30"/>
      <c r="J341" s="31"/>
      <c r="K341" s="30"/>
      <c r="L341" s="3"/>
      <c r="M341" s="9">
        <f aca="true" t="shared" si="90" ref="M341:M347">+(G341-E341)+(K341-I341)</f>
        <v>0</v>
      </c>
      <c r="N341" s="3"/>
      <c r="O341" s="25">
        <f>+O336+M341</f>
        <v>0.8333333333333335</v>
      </c>
      <c r="P341" s="3"/>
      <c r="Q341" s="30"/>
      <c r="R341" s="5"/>
    </row>
    <row r="342" spans="1:18" s="2" customFormat="1" ht="12.75">
      <c r="A342" s="71"/>
      <c r="B342" s="16" t="s">
        <v>3</v>
      </c>
      <c r="C342" s="19">
        <f aca="true" t="shared" si="91" ref="C342:C347">+C341+1</f>
        <v>40386</v>
      </c>
      <c r="D342" s="3"/>
      <c r="E342" s="30"/>
      <c r="F342" s="31"/>
      <c r="G342" s="30"/>
      <c r="H342" s="31"/>
      <c r="I342" s="30"/>
      <c r="J342" s="31"/>
      <c r="K342" s="30"/>
      <c r="L342" s="3"/>
      <c r="M342" s="9">
        <f t="shared" si="90"/>
        <v>0</v>
      </c>
      <c r="N342" s="3"/>
      <c r="O342" s="25">
        <f aca="true" t="shared" si="92" ref="O342:O347">+O341+M342</f>
        <v>0.8333333333333335</v>
      </c>
      <c r="P342" s="3"/>
      <c r="Q342" s="30"/>
      <c r="R342" s="5"/>
    </row>
    <row r="343" spans="1:18" ht="12.75">
      <c r="A343" s="71"/>
      <c r="B343" s="16" t="s">
        <v>8</v>
      </c>
      <c r="C343" s="19">
        <f t="shared" si="91"/>
        <v>40387</v>
      </c>
      <c r="D343" s="3"/>
      <c r="E343" s="30"/>
      <c r="F343" s="31"/>
      <c r="G343" s="30"/>
      <c r="H343" s="31"/>
      <c r="I343" s="30"/>
      <c r="J343" s="31"/>
      <c r="K343" s="30"/>
      <c r="L343" s="3"/>
      <c r="M343" s="9">
        <f t="shared" si="90"/>
        <v>0</v>
      </c>
      <c r="N343" s="3"/>
      <c r="O343" s="25">
        <f t="shared" si="92"/>
        <v>0.8333333333333335</v>
      </c>
      <c r="P343" s="3"/>
      <c r="Q343" s="30"/>
      <c r="R343" s="5"/>
    </row>
    <row r="344" spans="1:18" ht="12.75">
      <c r="A344" s="71"/>
      <c r="B344" s="16" t="s">
        <v>4</v>
      </c>
      <c r="C344" s="19">
        <f t="shared" si="91"/>
        <v>40388</v>
      </c>
      <c r="D344" s="3"/>
      <c r="E344" s="30"/>
      <c r="F344" s="31"/>
      <c r="G344" s="30"/>
      <c r="H344" s="31"/>
      <c r="I344" s="30"/>
      <c r="J344" s="31"/>
      <c r="K344" s="30"/>
      <c r="L344" s="3"/>
      <c r="M344" s="9">
        <f t="shared" si="90"/>
        <v>0</v>
      </c>
      <c r="N344" s="3"/>
      <c r="O344" s="25">
        <f t="shared" si="92"/>
        <v>0.8333333333333335</v>
      </c>
      <c r="P344" s="3"/>
      <c r="Q344" s="30"/>
      <c r="R344" s="5"/>
    </row>
    <row r="345" spans="1:18" ht="12.75">
      <c r="A345" s="71"/>
      <c r="B345" s="16" t="s">
        <v>5</v>
      </c>
      <c r="C345" s="19">
        <f t="shared" si="91"/>
        <v>40389</v>
      </c>
      <c r="D345" s="3"/>
      <c r="E345" s="30"/>
      <c r="F345" s="31"/>
      <c r="G345" s="30"/>
      <c r="H345" s="31"/>
      <c r="I345" s="30"/>
      <c r="J345" s="31"/>
      <c r="K345" s="30"/>
      <c r="L345" s="3"/>
      <c r="M345" s="9">
        <f t="shared" si="90"/>
        <v>0</v>
      </c>
      <c r="N345" s="3"/>
      <c r="O345" s="25">
        <f t="shared" si="92"/>
        <v>0.8333333333333335</v>
      </c>
      <c r="P345" s="3"/>
      <c r="Q345" s="30"/>
      <c r="R345" s="5"/>
    </row>
    <row r="346" spans="1:18" ht="12.75">
      <c r="A346" s="71"/>
      <c r="B346" s="16" t="s">
        <v>6</v>
      </c>
      <c r="C346" s="19">
        <f t="shared" si="91"/>
        <v>40390</v>
      </c>
      <c r="D346" s="3"/>
      <c r="E346" s="30"/>
      <c r="F346" s="31"/>
      <c r="G346" s="30"/>
      <c r="H346" s="31"/>
      <c r="I346" s="30"/>
      <c r="J346" s="31"/>
      <c r="K346" s="30"/>
      <c r="L346" s="3"/>
      <c r="M346" s="9">
        <f t="shared" si="90"/>
        <v>0</v>
      </c>
      <c r="N346" s="3"/>
      <c r="O346" s="25">
        <f t="shared" si="92"/>
        <v>0.8333333333333335</v>
      </c>
      <c r="P346" s="3"/>
      <c r="Q346" s="30"/>
      <c r="R346" s="5"/>
    </row>
    <row r="347" spans="1:18" ht="12.75">
      <c r="A347" s="71"/>
      <c r="B347" s="16" t="s">
        <v>7</v>
      </c>
      <c r="C347" s="27">
        <f t="shared" si="91"/>
        <v>40391</v>
      </c>
      <c r="D347" s="3"/>
      <c r="E347" s="32"/>
      <c r="F347" s="31"/>
      <c r="G347" s="32"/>
      <c r="H347" s="31"/>
      <c r="I347" s="32"/>
      <c r="J347" s="31"/>
      <c r="K347" s="32"/>
      <c r="L347" s="3"/>
      <c r="M347" s="28">
        <f t="shared" si="90"/>
        <v>0</v>
      </c>
      <c r="N347" s="3"/>
      <c r="O347" s="29">
        <f t="shared" si="92"/>
        <v>0.8333333333333335</v>
      </c>
      <c r="P347" s="3"/>
      <c r="Q347" s="32"/>
      <c r="R347" s="5"/>
    </row>
    <row r="348" spans="1:18" s="3" customFormat="1" ht="12.75" customHeight="1">
      <c r="A348" s="71"/>
      <c r="B348" s="6"/>
      <c r="C348" s="7"/>
      <c r="D348" s="7"/>
      <c r="E348" s="6"/>
      <c r="F348" s="6"/>
      <c r="G348" s="73"/>
      <c r="H348" s="73"/>
      <c r="I348" s="73"/>
      <c r="J348" s="73"/>
      <c r="K348" s="73"/>
      <c r="L348" s="6"/>
      <c r="M348" s="6"/>
      <c r="N348" s="6"/>
      <c r="O348" s="26"/>
      <c r="P348" s="6"/>
      <c r="Q348" s="6"/>
      <c r="R348" s="8"/>
    </row>
    <row r="349" ht="5.25" customHeight="1"/>
    <row r="350" spans="1:18" ht="12.75">
      <c r="A350" s="71"/>
      <c r="B350" s="10"/>
      <c r="C350" s="11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23"/>
      <c r="P350" s="10"/>
      <c r="Q350" s="10"/>
      <c r="R350" s="12"/>
    </row>
    <row r="351" spans="1:18" ht="12" customHeight="1">
      <c r="A351" s="71"/>
      <c r="B351" s="4"/>
      <c r="C351" s="4" t="s">
        <v>14</v>
      </c>
      <c r="D351" s="4"/>
      <c r="E351" s="4" t="s">
        <v>15</v>
      </c>
      <c r="F351" s="4"/>
      <c r="G351" s="4" t="s">
        <v>16</v>
      </c>
      <c r="H351" s="4"/>
      <c r="I351" s="4" t="s">
        <v>17</v>
      </c>
      <c r="J351" s="4"/>
      <c r="K351" s="4" t="s">
        <v>18</v>
      </c>
      <c r="L351" s="4"/>
      <c r="M351" s="4" t="s">
        <v>19</v>
      </c>
      <c r="N351" s="4"/>
      <c r="O351" s="24" t="s">
        <v>21</v>
      </c>
      <c r="P351" s="4"/>
      <c r="Q351" s="4" t="s">
        <v>9</v>
      </c>
      <c r="R351" s="14"/>
    </row>
    <row r="352" spans="1:18" ht="12.75">
      <c r="A352" s="71"/>
      <c r="B352" s="16" t="s">
        <v>20</v>
      </c>
      <c r="C352" s="18">
        <f>+C347+1</f>
        <v>40392</v>
      </c>
      <c r="D352" s="3"/>
      <c r="E352" s="30"/>
      <c r="F352" s="31"/>
      <c r="G352" s="30"/>
      <c r="H352" s="31"/>
      <c r="I352" s="30"/>
      <c r="J352" s="31"/>
      <c r="K352" s="30"/>
      <c r="L352" s="3"/>
      <c r="M352" s="9">
        <f aca="true" t="shared" si="93" ref="M352:M358">+(G352-E352)+(K352-I352)</f>
        <v>0</v>
      </c>
      <c r="N352" s="3"/>
      <c r="O352" s="25">
        <f>+O347+M352</f>
        <v>0.8333333333333335</v>
      </c>
      <c r="P352" s="3"/>
      <c r="Q352" s="30" t="s">
        <v>1</v>
      </c>
      <c r="R352" s="5"/>
    </row>
    <row r="353" spans="1:18" s="2" customFormat="1" ht="12.75">
      <c r="A353" s="71"/>
      <c r="B353" s="16" t="s">
        <v>3</v>
      </c>
      <c r="C353" s="19">
        <f aca="true" t="shared" si="94" ref="C353:C358">+C352+1</f>
        <v>40393</v>
      </c>
      <c r="D353" s="3"/>
      <c r="E353" s="30"/>
      <c r="F353" s="31"/>
      <c r="G353" s="30"/>
      <c r="H353" s="31"/>
      <c r="I353" s="30"/>
      <c r="J353" s="31"/>
      <c r="K353" s="30"/>
      <c r="L353" s="3"/>
      <c r="M353" s="9">
        <f t="shared" si="93"/>
        <v>0</v>
      </c>
      <c r="N353" s="3"/>
      <c r="O353" s="25">
        <f aca="true" t="shared" si="95" ref="O353:O358">+O352+M353</f>
        <v>0.8333333333333335</v>
      </c>
      <c r="P353" s="3"/>
      <c r="Q353" s="30"/>
      <c r="R353" s="5"/>
    </row>
    <row r="354" spans="1:18" ht="12.75">
      <c r="A354" s="71"/>
      <c r="B354" s="16" t="s">
        <v>8</v>
      </c>
      <c r="C354" s="19">
        <f t="shared" si="94"/>
        <v>40394</v>
      </c>
      <c r="D354" s="3"/>
      <c r="E354" s="30"/>
      <c r="F354" s="31"/>
      <c r="G354" s="30"/>
      <c r="H354" s="31"/>
      <c r="I354" s="30"/>
      <c r="J354" s="31"/>
      <c r="K354" s="30"/>
      <c r="L354" s="3"/>
      <c r="M354" s="9">
        <f t="shared" si="93"/>
        <v>0</v>
      </c>
      <c r="N354" s="3"/>
      <c r="O354" s="25">
        <f t="shared" si="95"/>
        <v>0.8333333333333335</v>
      </c>
      <c r="P354" s="3"/>
      <c r="Q354" s="30"/>
      <c r="R354" s="5"/>
    </row>
    <row r="355" spans="1:18" ht="12.75">
      <c r="A355" s="71"/>
      <c r="B355" s="16" t="s">
        <v>4</v>
      </c>
      <c r="C355" s="19">
        <f t="shared" si="94"/>
        <v>40395</v>
      </c>
      <c r="D355" s="3"/>
      <c r="E355" s="30"/>
      <c r="F355" s="31"/>
      <c r="G355" s="30"/>
      <c r="H355" s="31"/>
      <c r="I355" s="30"/>
      <c r="J355" s="31"/>
      <c r="K355" s="30"/>
      <c r="L355" s="3"/>
      <c r="M355" s="9">
        <f t="shared" si="93"/>
        <v>0</v>
      </c>
      <c r="N355" s="3"/>
      <c r="O355" s="25">
        <f t="shared" si="95"/>
        <v>0.8333333333333335</v>
      </c>
      <c r="P355" s="3"/>
      <c r="Q355" s="30"/>
      <c r="R355" s="5"/>
    </row>
    <row r="356" spans="1:18" ht="12.75">
      <c r="A356" s="71"/>
      <c r="B356" s="16" t="s">
        <v>5</v>
      </c>
      <c r="C356" s="19">
        <f t="shared" si="94"/>
        <v>40396</v>
      </c>
      <c r="D356" s="3"/>
      <c r="E356" s="30"/>
      <c r="F356" s="31"/>
      <c r="G356" s="30"/>
      <c r="H356" s="31"/>
      <c r="I356" s="30"/>
      <c r="J356" s="31"/>
      <c r="K356" s="30"/>
      <c r="L356" s="3"/>
      <c r="M356" s="9">
        <f t="shared" si="93"/>
        <v>0</v>
      </c>
      <c r="N356" s="3"/>
      <c r="O356" s="25">
        <f t="shared" si="95"/>
        <v>0.8333333333333335</v>
      </c>
      <c r="P356" s="3"/>
      <c r="Q356" s="30"/>
      <c r="R356" s="5"/>
    </row>
    <row r="357" spans="1:18" ht="12.75">
      <c r="A357" s="71"/>
      <c r="B357" s="16" t="s">
        <v>6</v>
      </c>
      <c r="C357" s="19">
        <f t="shared" si="94"/>
        <v>40397</v>
      </c>
      <c r="D357" s="3"/>
      <c r="E357" s="30"/>
      <c r="F357" s="31"/>
      <c r="G357" s="30"/>
      <c r="H357" s="31"/>
      <c r="I357" s="30"/>
      <c r="J357" s="31"/>
      <c r="K357" s="30"/>
      <c r="L357" s="3"/>
      <c r="M357" s="9">
        <f t="shared" si="93"/>
        <v>0</v>
      </c>
      <c r="N357" s="3"/>
      <c r="O357" s="25">
        <f t="shared" si="95"/>
        <v>0.8333333333333335</v>
      </c>
      <c r="P357" s="3"/>
      <c r="Q357" s="30"/>
      <c r="R357" s="5"/>
    </row>
    <row r="358" spans="1:18" ht="12.75">
      <c r="A358" s="71"/>
      <c r="B358" s="16" t="s">
        <v>7</v>
      </c>
      <c r="C358" s="27">
        <f t="shared" si="94"/>
        <v>40398</v>
      </c>
      <c r="D358" s="3"/>
      <c r="E358" s="32"/>
      <c r="F358" s="31"/>
      <c r="G358" s="32"/>
      <c r="H358" s="31"/>
      <c r="I358" s="32"/>
      <c r="J358" s="31"/>
      <c r="K358" s="32"/>
      <c r="L358" s="3"/>
      <c r="M358" s="28">
        <f t="shared" si="93"/>
        <v>0</v>
      </c>
      <c r="N358" s="3"/>
      <c r="O358" s="29">
        <f t="shared" si="95"/>
        <v>0.8333333333333335</v>
      </c>
      <c r="P358" s="3"/>
      <c r="Q358" s="32"/>
      <c r="R358" s="5"/>
    </row>
    <row r="359" spans="1:18" s="3" customFormat="1" ht="12.75" customHeight="1">
      <c r="A359" s="71"/>
      <c r="B359" s="6"/>
      <c r="C359" s="7"/>
      <c r="D359" s="7"/>
      <c r="E359" s="6"/>
      <c r="F359" s="6"/>
      <c r="G359" s="73"/>
      <c r="H359" s="73"/>
      <c r="I359" s="73"/>
      <c r="J359" s="73"/>
      <c r="K359" s="73"/>
      <c r="L359" s="6"/>
      <c r="M359" s="6"/>
      <c r="N359" s="6"/>
      <c r="O359" s="26"/>
      <c r="P359" s="6"/>
      <c r="Q359" s="6"/>
      <c r="R359" s="8"/>
    </row>
    <row r="360" ht="5.25" customHeight="1"/>
    <row r="361" spans="1:18" ht="12.75">
      <c r="A361" s="71"/>
      <c r="B361" s="10"/>
      <c r="C361" s="11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23"/>
      <c r="P361" s="10"/>
      <c r="Q361" s="10"/>
      <c r="R361" s="12"/>
    </row>
    <row r="362" spans="1:18" ht="12" customHeight="1">
      <c r="A362" s="71"/>
      <c r="B362" s="4"/>
      <c r="C362" s="4" t="s">
        <v>14</v>
      </c>
      <c r="D362" s="4"/>
      <c r="E362" s="4" t="s">
        <v>15</v>
      </c>
      <c r="F362" s="4"/>
      <c r="G362" s="4" t="s">
        <v>16</v>
      </c>
      <c r="H362" s="4"/>
      <c r="I362" s="4" t="s">
        <v>17</v>
      </c>
      <c r="J362" s="4"/>
      <c r="K362" s="4" t="s">
        <v>18</v>
      </c>
      <c r="L362" s="4"/>
      <c r="M362" s="4" t="s">
        <v>19</v>
      </c>
      <c r="N362" s="4"/>
      <c r="O362" s="24" t="s">
        <v>21</v>
      </c>
      <c r="P362" s="4"/>
      <c r="Q362" s="4" t="s">
        <v>9</v>
      </c>
      <c r="R362" s="14"/>
    </row>
    <row r="363" spans="1:18" ht="12.75">
      <c r="A363" s="71"/>
      <c r="B363" s="16" t="s">
        <v>20</v>
      </c>
      <c r="C363" s="18">
        <f>+C358+1</f>
        <v>40399</v>
      </c>
      <c r="D363" s="3"/>
      <c r="E363" s="30"/>
      <c r="F363" s="31"/>
      <c r="G363" s="30"/>
      <c r="H363" s="31"/>
      <c r="I363" s="30"/>
      <c r="J363" s="31"/>
      <c r="K363" s="30"/>
      <c r="L363" s="3"/>
      <c r="M363" s="9">
        <f aca="true" t="shared" si="96" ref="M363:M369">+(G363-E363)+(K363-I363)</f>
        <v>0</v>
      </c>
      <c r="N363" s="3"/>
      <c r="O363" s="25">
        <f>+O358+M363</f>
        <v>0.8333333333333335</v>
      </c>
      <c r="P363" s="3"/>
      <c r="Q363" s="30"/>
      <c r="R363" s="5"/>
    </row>
    <row r="364" spans="1:18" s="2" customFormat="1" ht="12.75">
      <c r="A364" s="71"/>
      <c r="B364" s="16" t="s">
        <v>3</v>
      </c>
      <c r="C364" s="19">
        <f aca="true" t="shared" si="97" ref="C364:C369">+C363+1</f>
        <v>40400</v>
      </c>
      <c r="D364" s="3"/>
      <c r="E364" s="30"/>
      <c r="F364" s="31"/>
      <c r="G364" s="30"/>
      <c r="H364" s="31"/>
      <c r="I364" s="30"/>
      <c r="J364" s="31"/>
      <c r="K364" s="30"/>
      <c r="L364" s="3"/>
      <c r="M364" s="9">
        <f t="shared" si="96"/>
        <v>0</v>
      </c>
      <c r="N364" s="3"/>
      <c r="O364" s="25">
        <f aca="true" t="shared" si="98" ref="O364:O369">+O363+M364</f>
        <v>0.8333333333333335</v>
      </c>
      <c r="P364" s="3"/>
      <c r="Q364" s="30"/>
      <c r="R364" s="5"/>
    </row>
    <row r="365" spans="1:18" ht="12.75">
      <c r="A365" s="71"/>
      <c r="B365" s="16" t="s">
        <v>8</v>
      </c>
      <c r="C365" s="19">
        <f t="shared" si="97"/>
        <v>40401</v>
      </c>
      <c r="D365" s="3"/>
      <c r="E365" s="30"/>
      <c r="F365" s="31"/>
      <c r="G365" s="30"/>
      <c r="H365" s="31"/>
      <c r="I365" s="30"/>
      <c r="J365" s="31"/>
      <c r="K365" s="30"/>
      <c r="L365" s="3"/>
      <c r="M365" s="9">
        <f t="shared" si="96"/>
        <v>0</v>
      </c>
      <c r="N365" s="3"/>
      <c r="O365" s="25">
        <f t="shared" si="98"/>
        <v>0.8333333333333335</v>
      </c>
      <c r="P365" s="3"/>
      <c r="Q365" s="30"/>
      <c r="R365" s="5"/>
    </row>
    <row r="366" spans="1:18" ht="12.75">
      <c r="A366" s="71"/>
      <c r="B366" s="16" t="s">
        <v>4</v>
      </c>
      <c r="C366" s="19">
        <f t="shared" si="97"/>
        <v>40402</v>
      </c>
      <c r="D366" s="3"/>
      <c r="E366" s="30"/>
      <c r="F366" s="31"/>
      <c r="G366" s="30"/>
      <c r="H366" s="31"/>
      <c r="I366" s="30"/>
      <c r="J366" s="31"/>
      <c r="K366" s="30"/>
      <c r="L366" s="3"/>
      <c r="M366" s="9">
        <f t="shared" si="96"/>
        <v>0</v>
      </c>
      <c r="N366" s="3"/>
      <c r="O366" s="25">
        <f t="shared" si="98"/>
        <v>0.8333333333333335</v>
      </c>
      <c r="P366" s="3"/>
      <c r="Q366" s="30"/>
      <c r="R366" s="5"/>
    </row>
    <row r="367" spans="1:18" ht="12.75">
      <c r="A367" s="71"/>
      <c r="B367" s="16" t="s">
        <v>5</v>
      </c>
      <c r="C367" s="19">
        <f t="shared" si="97"/>
        <v>40403</v>
      </c>
      <c r="D367" s="3"/>
      <c r="E367" s="30"/>
      <c r="F367" s="31"/>
      <c r="G367" s="30"/>
      <c r="H367" s="31"/>
      <c r="I367" s="30"/>
      <c r="J367" s="31"/>
      <c r="K367" s="30"/>
      <c r="L367" s="3"/>
      <c r="M367" s="9">
        <f t="shared" si="96"/>
        <v>0</v>
      </c>
      <c r="N367" s="3"/>
      <c r="O367" s="25">
        <f t="shared" si="98"/>
        <v>0.8333333333333335</v>
      </c>
      <c r="P367" s="3"/>
      <c r="Q367" s="30"/>
      <c r="R367" s="5"/>
    </row>
    <row r="368" spans="1:18" ht="12.75">
      <c r="A368" s="71"/>
      <c r="B368" s="16" t="s">
        <v>6</v>
      </c>
      <c r="C368" s="19">
        <f t="shared" si="97"/>
        <v>40404</v>
      </c>
      <c r="D368" s="3"/>
      <c r="E368" s="30"/>
      <c r="F368" s="31"/>
      <c r="G368" s="30"/>
      <c r="H368" s="31"/>
      <c r="I368" s="30"/>
      <c r="J368" s="31"/>
      <c r="K368" s="30"/>
      <c r="L368" s="3"/>
      <c r="M368" s="9">
        <f t="shared" si="96"/>
        <v>0</v>
      </c>
      <c r="N368" s="3"/>
      <c r="O368" s="25">
        <f t="shared" si="98"/>
        <v>0.8333333333333335</v>
      </c>
      <c r="P368" s="3"/>
      <c r="Q368" s="30"/>
      <c r="R368" s="5"/>
    </row>
    <row r="369" spans="1:18" ht="12.75">
      <c r="A369" s="71"/>
      <c r="B369" s="16" t="s">
        <v>7</v>
      </c>
      <c r="C369" s="27">
        <f t="shared" si="97"/>
        <v>40405</v>
      </c>
      <c r="D369" s="3"/>
      <c r="E369" s="32"/>
      <c r="F369" s="31"/>
      <c r="G369" s="32"/>
      <c r="H369" s="31"/>
      <c r="I369" s="32"/>
      <c r="J369" s="31"/>
      <c r="K369" s="32"/>
      <c r="L369" s="3"/>
      <c r="M369" s="28">
        <f t="shared" si="96"/>
        <v>0</v>
      </c>
      <c r="N369" s="3"/>
      <c r="O369" s="29">
        <f t="shared" si="98"/>
        <v>0.8333333333333335</v>
      </c>
      <c r="P369" s="3"/>
      <c r="Q369" s="32"/>
      <c r="R369" s="5"/>
    </row>
    <row r="370" spans="1:18" s="3" customFormat="1" ht="12.75" customHeight="1">
      <c r="A370" s="71"/>
      <c r="B370" s="6"/>
      <c r="C370" s="7"/>
      <c r="D370" s="7"/>
      <c r="E370" s="6"/>
      <c r="F370" s="6"/>
      <c r="G370" s="73"/>
      <c r="H370" s="73"/>
      <c r="I370" s="73"/>
      <c r="J370" s="73"/>
      <c r="K370" s="73"/>
      <c r="L370" s="6"/>
      <c r="M370" s="6"/>
      <c r="N370" s="6"/>
      <c r="O370" s="26"/>
      <c r="P370" s="6"/>
      <c r="Q370" s="6"/>
      <c r="R370" s="8"/>
    </row>
    <row r="371" ht="5.25" customHeight="1"/>
    <row r="372" spans="1:18" ht="12.75">
      <c r="A372" s="71"/>
      <c r="B372" s="10"/>
      <c r="C372" s="11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23"/>
      <c r="P372" s="10"/>
      <c r="Q372" s="10"/>
      <c r="R372" s="12"/>
    </row>
    <row r="373" spans="1:18" ht="12" customHeight="1">
      <c r="A373" s="71"/>
      <c r="B373" s="4"/>
      <c r="C373" s="4" t="s">
        <v>14</v>
      </c>
      <c r="D373" s="4"/>
      <c r="E373" s="4" t="s">
        <v>15</v>
      </c>
      <c r="F373" s="4"/>
      <c r="G373" s="4" t="s">
        <v>16</v>
      </c>
      <c r="H373" s="4"/>
      <c r="I373" s="4" t="s">
        <v>17</v>
      </c>
      <c r="J373" s="4"/>
      <c r="K373" s="4" t="s">
        <v>18</v>
      </c>
      <c r="L373" s="4"/>
      <c r="M373" s="4" t="s">
        <v>19</v>
      </c>
      <c r="N373" s="4"/>
      <c r="O373" s="24" t="s">
        <v>21</v>
      </c>
      <c r="P373" s="4"/>
      <c r="Q373" s="4" t="s">
        <v>9</v>
      </c>
      <c r="R373" s="14"/>
    </row>
    <row r="374" spans="1:18" ht="12.75">
      <c r="A374" s="71"/>
      <c r="B374" s="16" t="s">
        <v>20</v>
      </c>
      <c r="C374" s="18">
        <f>+C369+1</f>
        <v>40406</v>
      </c>
      <c r="D374" s="3"/>
      <c r="E374" s="30"/>
      <c r="F374" s="31"/>
      <c r="G374" s="30"/>
      <c r="H374" s="31"/>
      <c r="I374" s="30"/>
      <c r="J374" s="31"/>
      <c r="K374" s="30"/>
      <c r="L374" s="3"/>
      <c r="M374" s="9">
        <f aca="true" t="shared" si="99" ref="M374:M380">+(G374-E374)+(K374-I374)</f>
        <v>0</v>
      </c>
      <c r="N374" s="3"/>
      <c r="O374" s="25">
        <f>+O369+M374</f>
        <v>0.8333333333333335</v>
      </c>
      <c r="P374" s="3"/>
      <c r="Q374" s="30"/>
      <c r="R374" s="5"/>
    </row>
    <row r="375" spans="1:18" s="2" customFormat="1" ht="12.75">
      <c r="A375" s="71"/>
      <c r="B375" s="16" t="s">
        <v>3</v>
      </c>
      <c r="C375" s="19">
        <f aca="true" t="shared" si="100" ref="C375:C380">+C374+1</f>
        <v>40407</v>
      </c>
      <c r="D375" s="3"/>
      <c r="E375" s="30"/>
      <c r="F375" s="31"/>
      <c r="G375" s="30"/>
      <c r="H375" s="31"/>
      <c r="I375" s="30"/>
      <c r="J375" s="31"/>
      <c r="K375" s="30"/>
      <c r="L375" s="3"/>
      <c r="M375" s="9">
        <f t="shared" si="99"/>
        <v>0</v>
      </c>
      <c r="N375" s="3"/>
      <c r="O375" s="25">
        <f aca="true" t="shared" si="101" ref="O375:O380">+O374+M375</f>
        <v>0.8333333333333335</v>
      </c>
      <c r="P375" s="3"/>
      <c r="Q375" s="30"/>
      <c r="R375" s="5"/>
    </row>
    <row r="376" spans="1:18" ht="12.75">
      <c r="A376" s="71"/>
      <c r="B376" s="16" t="s">
        <v>8</v>
      </c>
      <c r="C376" s="19">
        <f t="shared" si="100"/>
        <v>40408</v>
      </c>
      <c r="D376" s="3"/>
      <c r="E376" s="30"/>
      <c r="F376" s="31"/>
      <c r="G376" s="30"/>
      <c r="H376" s="31"/>
      <c r="I376" s="30"/>
      <c r="J376" s="31"/>
      <c r="K376" s="30"/>
      <c r="L376" s="3"/>
      <c r="M376" s="9">
        <f t="shared" si="99"/>
        <v>0</v>
      </c>
      <c r="N376" s="3"/>
      <c r="O376" s="25">
        <f t="shared" si="101"/>
        <v>0.8333333333333335</v>
      </c>
      <c r="P376" s="3"/>
      <c r="Q376" s="30"/>
      <c r="R376" s="5"/>
    </row>
    <row r="377" spans="1:18" ht="12.75">
      <c r="A377" s="71"/>
      <c r="B377" s="16" t="s">
        <v>4</v>
      </c>
      <c r="C377" s="19">
        <f t="shared" si="100"/>
        <v>40409</v>
      </c>
      <c r="D377" s="3"/>
      <c r="E377" s="30"/>
      <c r="F377" s="31"/>
      <c r="G377" s="30"/>
      <c r="H377" s="31"/>
      <c r="I377" s="30"/>
      <c r="J377" s="31"/>
      <c r="K377" s="30"/>
      <c r="L377" s="3"/>
      <c r="M377" s="9">
        <f t="shared" si="99"/>
        <v>0</v>
      </c>
      <c r="N377" s="3"/>
      <c r="O377" s="25">
        <f t="shared" si="101"/>
        <v>0.8333333333333335</v>
      </c>
      <c r="P377" s="3"/>
      <c r="Q377" s="30"/>
      <c r="R377" s="5"/>
    </row>
    <row r="378" spans="1:18" ht="12.75">
      <c r="A378" s="71"/>
      <c r="B378" s="16" t="s">
        <v>5</v>
      </c>
      <c r="C378" s="19">
        <f t="shared" si="100"/>
        <v>40410</v>
      </c>
      <c r="D378" s="3"/>
      <c r="E378" s="30"/>
      <c r="F378" s="31"/>
      <c r="G378" s="30"/>
      <c r="H378" s="31"/>
      <c r="I378" s="30"/>
      <c r="J378" s="31"/>
      <c r="K378" s="30"/>
      <c r="L378" s="3"/>
      <c r="M378" s="9">
        <f t="shared" si="99"/>
        <v>0</v>
      </c>
      <c r="N378" s="3"/>
      <c r="O378" s="25">
        <f t="shared" si="101"/>
        <v>0.8333333333333335</v>
      </c>
      <c r="P378" s="3"/>
      <c r="Q378" s="30"/>
      <c r="R378" s="5"/>
    </row>
    <row r="379" spans="1:18" ht="12.75">
      <c r="A379" s="71"/>
      <c r="B379" s="16" t="s">
        <v>6</v>
      </c>
      <c r="C379" s="19">
        <f t="shared" si="100"/>
        <v>40411</v>
      </c>
      <c r="D379" s="3"/>
      <c r="E379" s="30"/>
      <c r="F379" s="31"/>
      <c r="G379" s="30"/>
      <c r="H379" s="31"/>
      <c r="I379" s="30"/>
      <c r="J379" s="31"/>
      <c r="K379" s="30"/>
      <c r="L379" s="3"/>
      <c r="M379" s="9">
        <f t="shared" si="99"/>
        <v>0</v>
      </c>
      <c r="N379" s="3"/>
      <c r="O379" s="25">
        <f t="shared" si="101"/>
        <v>0.8333333333333335</v>
      </c>
      <c r="P379" s="3"/>
      <c r="Q379" s="30"/>
      <c r="R379" s="5"/>
    </row>
    <row r="380" spans="1:18" ht="12.75">
      <c r="A380" s="71"/>
      <c r="B380" s="16" t="s">
        <v>7</v>
      </c>
      <c r="C380" s="27">
        <f t="shared" si="100"/>
        <v>40412</v>
      </c>
      <c r="D380" s="3"/>
      <c r="E380" s="32"/>
      <c r="F380" s="31"/>
      <c r="G380" s="32"/>
      <c r="H380" s="31"/>
      <c r="I380" s="32"/>
      <c r="J380" s="31"/>
      <c r="K380" s="32"/>
      <c r="L380" s="3"/>
      <c r="M380" s="28">
        <f t="shared" si="99"/>
        <v>0</v>
      </c>
      <c r="N380" s="3"/>
      <c r="O380" s="29">
        <f t="shared" si="101"/>
        <v>0.8333333333333335</v>
      </c>
      <c r="P380" s="3"/>
      <c r="Q380" s="32"/>
      <c r="R380" s="5"/>
    </row>
    <row r="381" spans="1:18" s="3" customFormat="1" ht="12.75" customHeight="1">
      <c r="A381" s="71"/>
      <c r="B381" s="6"/>
      <c r="C381" s="7"/>
      <c r="D381" s="7"/>
      <c r="E381" s="6"/>
      <c r="F381" s="6"/>
      <c r="G381" s="73"/>
      <c r="H381" s="73"/>
      <c r="I381" s="73"/>
      <c r="J381" s="73"/>
      <c r="K381" s="73"/>
      <c r="L381" s="6"/>
      <c r="M381" s="6"/>
      <c r="N381" s="6"/>
      <c r="O381" s="26"/>
      <c r="P381" s="6"/>
      <c r="Q381" s="6"/>
      <c r="R381" s="8"/>
    </row>
    <row r="382" ht="5.25" customHeight="1"/>
    <row r="383" spans="1:18" ht="12.75">
      <c r="A383" s="71"/>
      <c r="B383" s="10"/>
      <c r="C383" s="11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23"/>
      <c r="P383" s="10"/>
      <c r="Q383" s="10"/>
      <c r="R383" s="12"/>
    </row>
    <row r="384" spans="1:18" ht="12" customHeight="1">
      <c r="A384" s="71"/>
      <c r="B384" s="4"/>
      <c r="C384" s="4" t="s">
        <v>14</v>
      </c>
      <c r="D384" s="4"/>
      <c r="E384" s="4" t="s">
        <v>15</v>
      </c>
      <c r="F384" s="4"/>
      <c r="G384" s="4" t="s">
        <v>16</v>
      </c>
      <c r="H384" s="4"/>
      <c r="I384" s="4" t="s">
        <v>17</v>
      </c>
      <c r="J384" s="4"/>
      <c r="K384" s="4" t="s">
        <v>18</v>
      </c>
      <c r="L384" s="4"/>
      <c r="M384" s="4" t="s">
        <v>19</v>
      </c>
      <c r="N384" s="4"/>
      <c r="O384" s="24" t="s">
        <v>21</v>
      </c>
      <c r="P384" s="4"/>
      <c r="Q384" s="4" t="s">
        <v>9</v>
      </c>
      <c r="R384" s="14"/>
    </row>
    <row r="385" spans="1:18" ht="12.75">
      <c r="A385" s="71"/>
      <c r="B385" s="16" t="s">
        <v>20</v>
      </c>
      <c r="C385" s="18">
        <f>+C380+1</f>
        <v>40413</v>
      </c>
      <c r="D385" s="3"/>
      <c r="E385" s="30"/>
      <c r="F385" s="31"/>
      <c r="G385" s="30"/>
      <c r="H385" s="31"/>
      <c r="I385" s="30"/>
      <c r="J385" s="31"/>
      <c r="K385" s="30"/>
      <c r="L385" s="3"/>
      <c r="M385" s="9">
        <f aca="true" t="shared" si="102" ref="M385:M391">+(G385-E385)+(K385-I385)</f>
        <v>0</v>
      </c>
      <c r="N385" s="3"/>
      <c r="O385" s="25">
        <f>+O380+M385</f>
        <v>0.8333333333333335</v>
      </c>
      <c r="P385" s="3"/>
      <c r="Q385" s="30"/>
      <c r="R385" s="5"/>
    </row>
    <row r="386" spans="1:18" s="2" customFormat="1" ht="12.75">
      <c r="A386" s="71"/>
      <c r="B386" s="16" t="s">
        <v>3</v>
      </c>
      <c r="C386" s="19">
        <f aca="true" t="shared" si="103" ref="C386:C391">+C385+1</f>
        <v>40414</v>
      </c>
      <c r="D386" s="3"/>
      <c r="E386" s="30"/>
      <c r="F386" s="31"/>
      <c r="G386" s="30"/>
      <c r="H386" s="31"/>
      <c r="I386" s="30"/>
      <c r="J386" s="31"/>
      <c r="K386" s="30"/>
      <c r="L386" s="3"/>
      <c r="M386" s="9">
        <f t="shared" si="102"/>
        <v>0</v>
      </c>
      <c r="N386" s="3"/>
      <c r="O386" s="25">
        <f aca="true" t="shared" si="104" ref="O386:O391">+O385+M386</f>
        <v>0.8333333333333335</v>
      </c>
      <c r="P386" s="3"/>
      <c r="Q386" s="30"/>
      <c r="R386" s="5"/>
    </row>
    <row r="387" spans="1:18" ht="12.75">
      <c r="A387" s="71"/>
      <c r="B387" s="16" t="s">
        <v>8</v>
      </c>
      <c r="C387" s="19">
        <f t="shared" si="103"/>
        <v>40415</v>
      </c>
      <c r="D387" s="3"/>
      <c r="E387" s="30"/>
      <c r="F387" s="31"/>
      <c r="G387" s="30"/>
      <c r="H387" s="31"/>
      <c r="I387" s="30"/>
      <c r="J387" s="31"/>
      <c r="K387" s="30"/>
      <c r="L387" s="3"/>
      <c r="M387" s="9">
        <f t="shared" si="102"/>
        <v>0</v>
      </c>
      <c r="N387" s="3"/>
      <c r="O387" s="25">
        <f t="shared" si="104"/>
        <v>0.8333333333333335</v>
      </c>
      <c r="P387" s="3"/>
      <c r="Q387" s="30"/>
      <c r="R387" s="5"/>
    </row>
    <row r="388" spans="1:18" ht="12.75">
      <c r="A388" s="71"/>
      <c r="B388" s="16" t="s">
        <v>4</v>
      </c>
      <c r="C388" s="19">
        <f t="shared" si="103"/>
        <v>40416</v>
      </c>
      <c r="D388" s="3"/>
      <c r="E388" s="30"/>
      <c r="F388" s="31"/>
      <c r="G388" s="30"/>
      <c r="H388" s="31"/>
      <c r="I388" s="30"/>
      <c r="J388" s="31"/>
      <c r="K388" s="30"/>
      <c r="L388" s="3"/>
      <c r="M388" s="9">
        <f t="shared" si="102"/>
        <v>0</v>
      </c>
      <c r="N388" s="3"/>
      <c r="O388" s="25">
        <f t="shared" si="104"/>
        <v>0.8333333333333335</v>
      </c>
      <c r="P388" s="3"/>
      <c r="Q388" s="30"/>
      <c r="R388" s="5"/>
    </row>
    <row r="389" spans="1:18" ht="12.75">
      <c r="A389" s="71"/>
      <c r="B389" s="16" t="s">
        <v>5</v>
      </c>
      <c r="C389" s="19">
        <f t="shared" si="103"/>
        <v>40417</v>
      </c>
      <c r="D389" s="3"/>
      <c r="E389" s="30"/>
      <c r="F389" s="31"/>
      <c r="G389" s="30"/>
      <c r="H389" s="31"/>
      <c r="I389" s="30"/>
      <c r="J389" s="31"/>
      <c r="K389" s="30"/>
      <c r="L389" s="3"/>
      <c r="M389" s="9">
        <f t="shared" si="102"/>
        <v>0</v>
      </c>
      <c r="N389" s="3"/>
      <c r="O389" s="25">
        <f t="shared" si="104"/>
        <v>0.8333333333333335</v>
      </c>
      <c r="P389" s="3"/>
      <c r="Q389" s="30"/>
      <c r="R389" s="5"/>
    </row>
    <row r="390" spans="1:18" ht="12.75">
      <c r="A390" s="71"/>
      <c r="B390" s="16" t="s">
        <v>6</v>
      </c>
      <c r="C390" s="19">
        <f t="shared" si="103"/>
        <v>40418</v>
      </c>
      <c r="D390" s="3"/>
      <c r="E390" s="30"/>
      <c r="F390" s="31"/>
      <c r="G390" s="30"/>
      <c r="H390" s="31"/>
      <c r="I390" s="30"/>
      <c r="J390" s="31"/>
      <c r="K390" s="30"/>
      <c r="L390" s="3"/>
      <c r="M390" s="9">
        <f t="shared" si="102"/>
        <v>0</v>
      </c>
      <c r="N390" s="3"/>
      <c r="O390" s="25">
        <f t="shared" si="104"/>
        <v>0.8333333333333335</v>
      </c>
      <c r="P390" s="3"/>
      <c r="Q390" s="30"/>
      <c r="R390" s="5"/>
    </row>
    <row r="391" spans="1:18" ht="12.75">
      <c r="A391" s="71"/>
      <c r="B391" s="16" t="s">
        <v>7</v>
      </c>
      <c r="C391" s="27">
        <f t="shared" si="103"/>
        <v>40419</v>
      </c>
      <c r="D391" s="3"/>
      <c r="E391" s="32"/>
      <c r="F391" s="31"/>
      <c r="G391" s="32"/>
      <c r="H391" s="31"/>
      <c r="I391" s="32"/>
      <c r="J391" s="31"/>
      <c r="K391" s="32"/>
      <c r="L391" s="3"/>
      <c r="M391" s="28">
        <f t="shared" si="102"/>
        <v>0</v>
      </c>
      <c r="N391" s="3"/>
      <c r="O391" s="29">
        <f t="shared" si="104"/>
        <v>0.8333333333333335</v>
      </c>
      <c r="P391" s="3"/>
      <c r="Q391" s="32"/>
      <c r="R391" s="5"/>
    </row>
    <row r="392" spans="1:18" s="3" customFormat="1" ht="12.75" customHeight="1">
      <c r="A392" s="71"/>
      <c r="B392" s="6"/>
      <c r="C392" s="7"/>
      <c r="D392" s="7"/>
      <c r="E392" s="6"/>
      <c r="F392" s="6"/>
      <c r="G392" s="73"/>
      <c r="H392" s="73"/>
      <c r="I392" s="73"/>
      <c r="J392" s="73"/>
      <c r="K392" s="73"/>
      <c r="L392" s="6"/>
      <c r="M392" s="6"/>
      <c r="N392" s="6"/>
      <c r="O392" s="26"/>
      <c r="P392" s="6"/>
      <c r="Q392" s="6"/>
      <c r="R392" s="8"/>
    </row>
    <row r="393" ht="5.25" customHeight="1"/>
    <row r="394" spans="1:18" ht="12.75">
      <c r="A394" s="71"/>
      <c r="B394" s="10"/>
      <c r="C394" s="11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23"/>
      <c r="P394" s="10"/>
      <c r="Q394" s="10"/>
      <c r="R394" s="12"/>
    </row>
    <row r="395" spans="1:18" ht="12" customHeight="1">
      <c r="A395" s="71"/>
      <c r="B395" s="4"/>
      <c r="C395" s="4" t="s">
        <v>14</v>
      </c>
      <c r="D395" s="4"/>
      <c r="E395" s="4" t="s">
        <v>15</v>
      </c>
      <c r="F395" s="4"/>
      <c r="G395" s="4" t="s">
        <v>16</v>
      </c>
      <c r="H395" s="4"/>
      <c r="I395" s="4" t="s">
        <v>17</v>
      </c>
      <c r="J395" s="4"/>
      <c r="K395" s="4" t="s">
        <v>18</v>
      </c>
      <c r="L395" s="4"/>
      <c r="M395" s="4" t="s">
        <v>19</v>
      </c>
      <c r="N395" s="4"/>
      <c r="O395" s="24" t="s">
        <v>21</v>
      </c>
      <c r="P395" s="4"/>
      <c r="Q395" s="4" t="s">
        <v>9</v>
      </c>
      <c r="R395" s="14"/>
    </row>
    <row r="396" spans="1:18" ht="12.75">
      <c r="A396" s="71"/>
      <c r="B396" s="16" t="s">
        <v>20</v>
      </c>
      <c r="C396" s="18">
        <f>+C391+1</f>
        <v>40420</v>
      </c>
      <c r="D396" s="3"/>
      <c r="E396" s="30"/>
      <c r="F396" s="31"/>
      <c r="G396" s="30"/>
      <c r="H396" s="31"/>
      <c r="I396" s="30"/>
      <c r="J396" s="31"/>
      <c r="K396" s="30"/>
      <c r="L396" s="3"/>
      <c r="M396" s="9">
        <f aca="true" t="shared" si="105" ref="M396:M402">+(G396-E396)+(K396-I396)</f>
        <v>0</v>
      </c>
      <c r="N396" s="3"/>
      <c r="O396" s="25">
        <f>+O391+M396</f>
        <v>0.8333333333333335</v>
      </c>
      <c r="P396" s="3"/>
      <c r="Q396" s="30"/>
      <c r="R396" s="5"/>
    </row>
    <row r="397" spans="1:18" s="2" customFormat="1" ht="12.75">
      <c r="A397" s="71"/>
      <c r="B397" s="16" t="s">
        <v>3</v>
      </c>
      <c r="C397" s="19">
        <f aca="true" t="shared" si="106" ref="C397:C402">+C396+1</f>
        <v>40421</v>
      </c>
      <c r="D397" s="3"/>
      <c r="E397" s="30"/>
      <c r="F397" s="31"/>
      <c r="G397" s="30"/>
      <c r="H397" s="31"/>
      <c r="I397" s="30"/>
      <c r="J397" s="31"/>
      <c r="K397" s="30"/>
      <c r="L397" s="3"/>
      <c r="M397" s="9">
        <f t="shared" si="105"/>
        <v>0</v>
      </c>
      <c r="N397" s="3"/>
      <c r="O397" s="25">
        <f aca="true" t="shared" si="107" ref="O397:O402">+O396+M397</f>
        <v>0.8333333333333335</v>
      </c>
      <c r="P397" s="3"/>
      <c r="Q397" s="30"/>
      <c r="R397" s="5"/>
    </row>
    <row r="398" spans="1:18" ht="12.75">
      <c r="A398" s="71"/>
      <c r="B398" s="16" t="s">
        <v>8</v>
      </c>
      <c r="C398" s="19">
        <f t="shared" si="106"/>
        <v>40422</v>
      </c>
      <c r="D398" s="3"/>
      <c r="E398" s="30"/>
      <c r="F398" s="31"/>
      <c r="G398" s="30"/>
      <c r="H398" s="31"/>
      <c r="I398" s="30"/>
      <c r="J398" s="31"/>
      <c r="K398" s="30"/>
      <c r="L398" s="3"/>
      <c r="M398" s="9">
        <f t="shared" si="105"/>
        <v>0</v>
      </c>
      <c r="N398" s="3"/>
      <c r="O398" s="25">
        <f t="shared" si="107"/>
        <v>0.8333333333333335</v>
      </c>
      <c r="P398" s="3"/>
      <c r="Q398" s="30"/>
      <c r="R398" s="5"/>
    </row>
    <row r="399" spans="1:18" ht="12.75">
      <c r="A399" s="71"/>
      <c r="B399" s="16" t="s">
        <v>4</v>
      </c>
      <c r="C399" s="19">
        <f t="shared" si="106"/>
        <v>40423</v>
      </c>
      <c r="D399" s="3"/>
      <c r="E399" s="30"/>
      <c r="F399" s="31"/>
      <c r="G399" s="30"/>
      <c r="H399" s="31"/>
      <c r="I399" s="30"/>
      <c r="J399" s="31"/>
      <c r="K399" s="30"/>
      <c r="L399" s="3"/>
      <c r="M399" s="9">
        <f t="shared" si="105"/>
        <v>0</v>
      </c>
      <c r="N399" s="3"/>
      <c r="O399" s="25">
        <f t="shared" si="107"/>
        <v>0.8333333333333335</v>
      </c>
      <c r="P399" s="3"/>
      <c r="Q399" s="30"/>
      <c r="R399" s="5"/>
    </row>
    <row r="400" spans="1:18" ht="12.75">
      <c r="A400" s="71"/>
      <c r="B400" s="16" t="s">
        <v>5</v>
      </c>
      <c r="C400" s="19">
        <f t="shared" si="106"/>
        <v>40424</v>
      </c>
      <c r="D400" s="3"/>
      <c r="E400" s="30"/>
      <c r="F400" s="31"/>
      <c r="G400" s="30"/>
      <c r="H400" s="31"/>
      <c r="I400" s="30"/>
      <c r="J400" s="31"/>
      <c r="K400" s="30"/>
      <c r="L400" s="3"/>
      <c r="M400" s="9">
        <f t="shared" si="105"/>
        <v>0</v>
      </c>
      <c r="N400" s="3"/>
      <c r="O400" s="25">
        <f t="shared" si="107"/>
        <v>0.8333333333333335</v>
      </c>
      <c r="P400" s="3"/>
      <c r="Q400" s="30"/>
      <c r="R400" s="5"/>
    </row>
    <row r="401" spans="1:18" ht="12.75">
      <c r="A401" s="71"/>
      <c r="B401" s="16" t="s">
        <v>6</v>
      </c>
      <c r="C401" s="19">
        <f t="shared" si="106"/>
        <v>40425</v>
      </c>
      <c r="D401" s="3"/>
      <c r="E401" s="30"/>
      <c r="F401" s="31"/>
      <c r="G401" s="30"/>
      <c r="H401" s="31"/>
      <c r="I401" s="30"/>
      <c r="J401" s="31"/>
      <c r="K401" s="30"/>
      <c r="L401" s="3"/>
      <c r="M401" s="9">
        <f t="shared" si="105"/>
        <v>0</v>
      </c>
      <c r="N401" s="3"/>
      <c r="O401" s="25">
        <f t="shared" si="107"/>
        <v>0.8333333333333335</v>
      </c>
      <c r="P401" s="3"/>
      <c r="Q401" s="30"/>
      <c r="R401" s="5"/>
    </row>
    <row r="402" spans="1:18" ht="12.75">
      <c r="A402" s="71"/>
      <c r="B402" s="16" t="s">
        <v>7</v>
      </c>
      <c r="C402" s="27">
        <f t="shared" si="106"/>
        <v>40426</v>
      </c>
      <c r="D402" s="3"/>
      <c r="E402" s="32"/>
      <c r="F402" s="31"/>
      <c r="G402" s="32"/>
      <c r="H402" s="31"/>
      <c r="I402" s="32"/>
      <c r="J402" s="31"/>
      <c r="K402" s="32"/>
      <c r="L402" s="3"/>
      <c r="M402" s="28">
        <f t="shared" si="105"/>
        <v>0</v>
      </c>
      <c r="N402" s="3"/>
      <c r="O402" s="29">
        <f t="shared" si="107"/>
        <v>0.8333333333333335</v>
      </c>
      <c r="P402" s="3"/>
      <c r="Q402" s="32"/>
      <c r="R402" s="5"/>
    </row>
    <row r="403" spans="1:18" s="3" customFormat="1" ht="12.75" customHeight="1">
      <c r="A403" s="71"/>
      <c r="B403" s="6"/>
      <c r="C403" s="7"/>
      <c r="D403" s="7"/>
      <c r="E403" s="6"/>
      <c r="F403" s="6"/>
      <c r="G403" s="73"/>
      <c r="H403" s="73"/>
      <c r="I403" s="73"/>
      <c r="J403" s="73"/>
      <c r="K403" s="73"/>
      <c r="L403" s="6"/>
      <c r="M403" s="6"/>
      <c r="N403" s="6"/>
      <c r="O403" s="26"/>
      <c r="P403" s="6"/>
      <c r="Q403" s="6"/>
      <c r="R403" s="8"/>
    </row>
    <row r="404" ht="5.25" customHeight="1"/>
    <row r="405" spans="1:18" ht="12.75">
      <c r="A405" s="71"/>
      <c r="B405" s="10"/>
      <c r="C405" s="11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23"/>
      <c r="P405" s="10"/>
      <c r="Q405" s="10"/>
      <c r="R405" s="12"/>
    </row>
    <row r="406" spans="1:18" ht="12" customHeight="1">
      <c r="A406" s="71"/>
      <c r="B406" s="4"/>
      <c r="C406" s="4" t="s">
        <v>14</v>
      </c>
      <c r="D406" s="4"/>
      <c r="E406" s="4" t="s">
        <v>15</v>
      </c>
      <c r="F406" s="4"/>
      <c r="G406" s="4" t="s">
        <v>16</v>
      </c>
      <c r="H406" s="4"/>
      <c r="I406" s="4" t="s">
        <v>17</v>
      </c>
      <c r="J406" s="4"/>
      <c r="K406" s="4" t="s">
        <v>18</v>
      </c>
      <c r="L406" s="4"/>
      <c r="M406" s="4" t="s">
        <v>19</v>
      </c>
      <c r="N406" s="4"/>
      <c r="O406" s="24" t="s">
        <v>21</v>
      </c>
      <c r="P406" s="4"/>
      <c r="Q406" s="4" t="s">
        <v>9</v>
      </c>
      <c r="R406" s="14"/>
    </row>
    <row r="407" spans="1:18" ht="12.75">
      <c r="A407" s="71"/>
      <c r="B407" s="16" t="s">
        <v>20</v>
      </c>
      <c r="C407" s="18">
        <f>+C402+1</f>
        <v>40427</v>
      </c>
      <c r="D407" s="3"/>
      <c r="E407" s="30"/>
      <c r="F407" s="31"/>
      <c r="G407" s="30"/>
      <c r="H407" s="31"/>
      <c r="I407" s="30"/>
      <c r="J407" s="31"/>
      <c r="K407" s="30"/>
      <c r="L407" s="3"/>
      <c r="M407" s="9">
        <f aca="true" t="shared" si="108" ref="M407:M413">+(G407-E407)+(K407-I407)</f>
        <v>0</v>
      </c>
      <c r="N407" s="3"/>
      <c r="O407" s="25">
        <f>+O402+M407</f>
        <v>0.8333333333333335</v>
      </c>
      <c r="P407" s="3"/>
      <c r="Q407" s="30"/>
      <c r="R407" s="5"/>
    </row>
    <row r="408" spans="1:18" s="2" customFormat="1" ht="12.75">
      <c r="A408" s="71"/>
      <c r="B408" s="16" t="s">
        <v>3</v>
      </c>
      <c r="C408" s="19">
        <f aca="true" t="shared" si="109" ref="C408:C413">+C407+1</f>
        <v>40428</v>
      </c>
      <c r="D408" s="3"/>
      <c r="E408" s="30"/>
      <c r="F408" s="31"/>
      <c r="G408" s="30"/>
      <c r="H408" s="31"/>
      <c r="I408" s="30"/>
      <c r="J408" s="31"/>
      <c r="K408" s="30"/>
      <c r="L408" s="3"/>
      <c r="M408" s="9">
        <f t="shared" si="108"/>
        <v>0</v>
      </c>
      <c r="N408" s="3"/>
      <c r="O408" s="25">
        <f aca="true" t="shared" si="110" ref="O408:O413">+O407+M408</f>
        <v>0.8333333333333335</v>
      </c>
      <c r="P408" s="3"/>
      <c r="Q408" s="30"/>
      <c r="R408" s="5"/>
    </row>
    <row r="409" spans="1:18" ht="12.75">
      <c r="A409" s="71"/>
      <c r="B409" s="16" t="s">
        <v>8</v>
      </c>
      <c r="C409" s="19">
        <f t="shared" si="109"/>
        <v>40429</v>
      </c>
      <c r="D409" s="3"/>
      <c r="E409" s="30"/>
      <c r="F409" s="31"/>
      <c r="G409" s="30"/>
      <c r="H409" s="31"/>
      <c r="I409" s="30"/>
      <c r="J409" s="31"/>
      <c r="K409" s="30"/>
      <c r="L409" s="3"/>
      <c r="M409" s="9">
        <f t="shared" si="108"/>
        <v>0</v>
      </c>
      <c r="N409" s="3"/>
      <c r="O409" s="25">
        <f t="shared" si="110"/>
        <v>0.8333333333333335</v>
      </c>
      <c r="P409" s="3"/>
      <c r="Q409" s="30"/>
      <c r="R409" s="5"/>
    </row>
    <row r="410" spans="1:18" ht="12.75">
      <c r="A410" s="71"/>
      <c r="B410" s="16" t="s">
        <v>4</v>
      </c>
      <c r="C410" s="19">
        <f t="shared" si="109"/>
        <v>40430</v>
      </c>
      <c r="D410" s="3"/>
      <c r="E410" s="30"/>
      <c r="F410" s="31"/>
      <c r="G410" s="30"/>
      <c r="H410" s="31"/>
      <c r="I410" s="30"/>
      <c r="J410" s="31"/>
      <c r="K410" s="30"/>
      <c r="L410" s="3"/>
      <c r="M410" s="9">
        <f t="shared" si="108"/>
        <v>0</v>
      </c>
      <c r="N410" s="3"/>
      <c r="O410" s="25">
        <f t="shared" si="110"/>
        <v>0.8333333333333335</v>
      </c>
      <c r="P410" s="3"/>
      <c r="Q410" s="30"/>
      <c r="R410" s="5"/>
    </row>
    <row r="411" spans="1:18" ht="12.75">
      <c r="A411" s="71"/>
      <c r="B411" s="16" t="s">
        <v>5</v>
      </c>
      <c r="C411" s="19">
        <f t="shared" si="109"/>
        <v>40431</v>
      </c>
      <c r="D411" s="3"/>
      <c r="E411" s="30"/>
      <c r="F411" s="31"/>
      <c r="G411" s="30"/>
      <c r="H411" s="31"/>
      <c r="I411" s="30"/>
      <c r="J411" s="31"/>
      <c r="K411" s="30"/>
      <c r="L411" s="3"/>
      <c r="M411" s="9">
        <f t="shared" si="108"/>
        <v>0</v>
      </c>
      <c r="N411" s="3"/>
      <c r="O411" s="25">
        <f t="shared" si="110"/>
        <v>0.8333333333333335</v>
      </c>
      <c r="P411" s="3"/>
      <c r="Q411" s="30"/>
      <c r="R411" s="5"/>
    </row>
    <row r="412" spans="1:18" ht="12.75">
      <c r="A412" s="71"/>
      <c r="B412" s="16" t="s">
        <v>6</v>
      </c>
      <c r="C412" s="19">
        <f t="shared" si="109"/>
        <v>40432</v>
      </c>
      <c r="D412" s="3"/>
      <c r="E412" s="30"/>
      <c r="F412" s="31"/>
      <c r="G412" s="30"/>
      <c r="H412" s="31"/>
      <c r="I412" s="30"/>
      <c r="J412" s="31"/>
      <c r="K412" s="30"/>
      <c r="L412" s="3"/>
      <c r="M412" s="9">
        <f t="shared" si="108"/>
        <v>0</v>
      </c>
      <c r="N412" s="3"/>
      <c r="O412" s="25">
        <f t="shared" si="110"/>
        <v>0.8333333333333335</v>
      </c>
      <c r="P412" s="3"/>
      <c r="Q412" s="30"/>
      <c r="R412" s="5"/>
    </row>
    <row r="413" spans="1:18" ht="12.75">
      <c r="A413" s="71"/>
      <c r="B413" s="16" t="s">
        <v>7</v>
      </c>
      <c r="C413" s="27">
        <f t="shared" si="109"/>
        <v>40433</v>
      </c>
      <c r="D413" s="3"/>
      <c r="E413" s="32"/>
      <c r="F413" s="31"/>
      <c r="G413" s="32"/>
      <c r="H413" s="31"/>
      <c r="I413" s="32"/>
      <c r="J413" s="31"/>
      <c r="K413" s="32"/>
      <c r="L413" s="3"/>
      <c r="M413" s="28">
        <f t="shared" si="108"/>
        <v>0</v>
      </c>
      <c r="N413" s="3"/>
      <c r="O413" s="29">
        <f t="shared" si="110"/>
        <v>0.8333333333333335</v>
      </c>
      <c r="P413" s="3"/>
      <c r="Q413" s="32"/>
      <c r="R413" s="5"/>
    </row>
    <row r="414" spans="1:18" s="3" customFormat="1" ht="12.75" customHeight="1">
      <c r="A414" s="71"/>
      <c r="B414" s="6"/>
      <c r="C414" s="7"/>
      <c r="D414" s="7"/>
      <c r="E414" s="6"/>
      <c r="F414" s="6"/>
      <c r="G414" s="73"/>
      <c r="H414" s="73"/>
      <c r="I414" s="73"/>
      <c r="J414" s="73"/>
      <c r="K414" s="73"/>
      <c r="L414" s="6"/>
      <c r="M414" s="6"/>
      <c r="N414" s="6"/>
      <c r="O414" s="26"/>
      <c r="P414" s="6"/>
      <c r="Q414" s="6"/>
      <c r="R414" s="8"/>
    </row>
    <row r="415" ht="5.25" customHeight="1"/>
    <row r="416" spans="1:18" ht="12.75">
      <c r="A416" s="71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23"/>
      <c r="P416" s="10"/>
      <c r="Q416" s="10"/>
      <c r="R416" s="12"/>
    </row>
    <row r="417" spans="1:18" ht="12" customHeight="1">
      <c r="A417" s="71"/>
      <c r="B417" s="4"/>
      <c r="C417" s="4" t="s">
        <v>14</v>
      </c>
      <c r="D417" s="4"/>
      <c r="E417" s="4" t="s">
        <v>15</v>
      </c>
      <c r="F417" s="4"/>
      <c r="G417" s="4" t="s">
        <v>16</v>
      </c>
      <c r="H417" s="4"/>
      <c r="I417" s="4" t="s">
        <v>17</v>
      </c>
      <c r="J417" s="4"/>
      <c r="K417" s="4" t="s">
        <v>18</v>
      </c>
      <c r="L417" s="4"/>
      <c r="M417" s="4" t="s">
        <v>19</v>
      </c>
      <c r="N417" s="4"/>
      <c r="O417" s="24" t="s">
        <v>21</v>
      </c>
      <c r="P417" s="4"/>
      <c r="Q417" s="4" t="s">
        <v>9</v>
      </c>
      <c r="R417" s="14"/>
    </row>
    <row r="418" spans="1:18" ht="12.75">
      <c r="A418" s="71"/>
      <c r="B418" s="16" t="s">
        <v>20</v>
      </c>
      <c r="C418" s="18">
        <f>+C413+1</f>
        <v>40434</v>
      </c>
      <c r="D418" s="3"/>
      <c r="E418" s="30"/>
      <c r="F418" s="31"/>
      <c r="G418" s="30"/>
      <c r="H418" s="31"/>
      <c r="I418" s="30"/>
      <c r="J418" s="31"/>
      <c r="K418" s="30"/>
      <c r="L418" s="3"/>
      <c r="M418" s="9">
        <f aca="true" t="shared" si="111" ref="M418:M424">+(G418-E418)+(K418-I418)</f>
        <v>0</v>
      </c>
      <c r="N418" s="3"/>
      <c r="O418" s="25">
        <f>+O413+M418</f>
        <v>0.8333333333333335</v>
      </c>
      <c r="P418" s="3"/>
      <c r="Q418" s="30"/>
      <c r="R418" s="5"/>
    </row>
    <row r="419" spans="1:18" s="2" customFormat="1" ht="12.75">
      <c r="A419" s="71"/>
      <c r="B419" s="16" t="s">
        <v>3</v>
      </c>
      <c r="C419" s="19">
        <f aca="true" t="shared" si="112" ref="C419:C424">+C418+1</f>
        <v>40435</v>
      </c>
      <c r="D419" s="3"/>
      <c r="E419" s="30"/>
      <c r="F419" s="31"/>
      <c r="G419" s="30"/>
      <c r="H419" s="31"/>
      <c r="I419" s="30"/>
      <c r="J419" s="31"/>
      <c r="K419" s="30"/>
      <c r="L419" s="3"/>
      <c r="M419" s="9">
        <f t="shared" si="111"/>
        <v>0</v>
      </c>
      <c r="N419" s="3"/>
      <c r="O419" s="25">
        <f aca="true" t="shared" si="113" ref="O419:O424">+O418+M419</f>
        <v>0.8333333333333335</v>
      </c>
      <c r="P419" s="3"/>
      <c r="Q419" s="30"/>
      <c r="R419" s="5"/>
    </row>
    <row r="420" spans="1:18" ht="12.75">
      <c r="A420" s="71"/>
      <c r="B420" s="16" t="s">
        <v>8</v>
      </c>
      <c r="C420" s="19">
        <f t="shared" si="112"/>
        <v>40436</v>
      </c>
      <c r="D420" s="3"/>
      <c r="E420" s="30"/>
      <c r="F420" s="31"/>
      <c r="G420" s="30"/>
      <c r="H420" s="31"/>
      <c r="I420" s="30"/>
      <c r="J420" s="31"/>
      <c r="K420" s="30"/>
      <c r="L420" s="3"/>
      <c r="M420" s="9">
        <f t="shared" si="111"/>
        <v>0</v>
      </c>
      <c r="N420" s="3"/>
      <c r="O420" s="25">
        <f t="shared" si="113"/>
        <v>0.8333333333333335</v>
      </c>
      <c r="P420" s="3"/>
      <c r="Q420" s="30"/>
      <c r="R420" s="5"/>
    </row>
    <row r="421" spans="1:18" ht="12.75">
      <c r="A421" s="71"/>
      <c r="B421" s="16" t="s">
        <v>4</v>
      </c>
      <c r="C421" s="19">
        <f t="shared" si="112"/>
        <v>40437</v>
      </c>
      <c r="D421" s="3"/>
      <c r="E421" s="30"/>
      <c r="F421" s="31"/>
      <c r="G421" s="30"/>
      <c r="H421" s="31"/>
      <c r="I421" s="30"/>
      <c r="J421" s="31"/>
      <c r="K421" s="30"/>
      <c r="L421" s="3"/>
      <c r="M421" s="9">
        <f t="shared" si="111"/>
        <v>0</v>
      </c>
      <c r="N421" s="3"/>
      <c r="O421" s="25">
        <f t="shared" si="113"/>
        <v>0.8333333333333335</v>
      </c>
      <c r="P421" s="3"/>
      <c r="Q421" s="30"/>
      <c r="R421" s="5"/>
    </row>
    <row r="422" spans="1:18" ht="12.75">
      <c r="A422" s="71"/>
      <c r="B422" s="16" t="s">
        <v>5</v>
      </c>
      <c r="C422" s="19">
        <f t="shared" si="112"/>
        <v>40438</v>
      </c>
      <c r="D422" s="3"/>
      <c r="E422" s="30"/>
      <c r="F422" s="31"/>
      <c r="G422" s="30"/>
      <c r="H422" s="31"/>
      <c r="I422" s="30"/>
      <c r="J422" s="31"/>
      <c r="K422" s="30"/>
      <c r="L422" s="3"/>
      <c r="M422" s="9">
        <f t="shared" si="111"/>
        <v>0</v>
      </c>
      <c r="N422" s="3"/>
      <c r="O422" s="25">
        <f t="shared" si="113"/>
        <v>0.8333333333333335</v>
      </c>
      <c r="P422" s="3"/>
      <c r="Q422" s="30"/>
      <c r="R422" s="5"/>
    </row>
    <row r="423" spans="1:18" ht="12.75">
      <c r="A423" s="71"/>
      <c r="B423" s="16" t="s">
        <v>6</v>
      </c>
      <c r="C423" s="19">
        <f t="shared" si="112"/>
        <v>40439</v>
      </c>
      <c r="D423" s="3"/>
      <c r="E423" s="30"/>
      <c r="F423" s="31"/>
      <c r="G423" s="30"/>
      <c r="H423" s="31"/>
      <c r="I423" s="30"/>
      <c r="J423" s="31"/>
      <c r="K423" s="30"/>
      <c r="L423" s="3"/>
      <c r="M423" s="9">
        <f t="shared" si="111"/>
        <v>0</v>
      </c>
      <c r="N423" s="3"/>
      <c r="O423" s="25">
        <f t="shared" si="113"/>
        <v>0.8333333333333335</v>
      </c>
      <c r="P423" s="3"/>
      <c r="Q423" s="30"/>
      <c r="R423" s="5"/>
    </row>
    <row r="424" spans="1:18" ht="12.75">
      <c r="A424" s="71"/>
      <c r="B424" s="16" t="s">
        <v>7</v>
      </c>
      <c r="C424" s="27">
        <f t="shared" si="112"/>
        <v>40440</v>
      </c>
      <c r="D424" s="3"/>
      <c r="E424" s="32"/>
      <c r="F424" s="31"/>
      <c r="G424" s="32"/>
      <c r="H424" s="31"/>
      <c r="I424" s="32"/>
      <c r="J424" s="31"/>
      <c r="K424" s="32"/>
      <c r="L424" s="3"/>
      <c r="M424" s="28">
        <f t="shared" si="111"/>
        <v>0</v>
      </c>
      <c r="N424" s="3"/>
      <c r="O424" s="29">
        <f t="shared" si="113"/>
        <v>0.8333333333333335</v>
      </c>
      <c r="P424" s="3"/>
      <c r="Q424" s="32"/>
      <c r="R424" s="5"/>
    </row>
    <row r="425" spans="1:18" s="3" customFormat="1" ht="12.75" customHeight="1">
      <c r="A425" s="71"/>
      <c r="B425" s="6"/>
      <c r="C425" s="7"/>
      <c r="D425" s="7"/>
      <c r="E425" s="6"/>
      <c r="F425" s="6"/>
      <c r="G425" s="73"/>
      <c r="H425" s="73"/>
      <c r="I425" s="73"/>
      <c r="J425" s="73"/>
      <c r="K425" s="73"/>
      <c r="L425" s="6"/>
      <c r="M425" s="6"/>
      <c r="N425" s="6"/>
      <c r="O425" s="26"/>
      <c r="P425" s="6"/>
      <c r="Q425" s="6"/>
      <c r="R425" s="8"/>
    </row>
    <row r="426" ht="5.25" customHeight="1"/>
    <row r="427" spans="1:18" ht="12.75">
      <c r="A427" s="71"/>
      <c r="B427" s="10"/>
      <c r="C427" s="11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23"/>
      <c r="P427" s="10"/>
      <c r="Q427" s="10"/>
      <c r="R427" s="12"/>
    </row>
    <row r="428" spans="1:18" ht="12" customHeight="1">
      <c r="A428" s="71"/>
      <c r="B428" s="4"/>
      <c r="C428" s="4" t="s">
        <v>14</v>
      </c>
      <c r="D428" s="4"/>
      <c r="E428" s="4" t="s">
        <v>15</v>
      </c>
      <c r="F428" s="4"/>
      <c r="G428" s="4" t="s">
        <v>16</v>
      </c>
      <c r="H428" s="4"/>
      <c r="I428" s="4" t="s">
        <v>17</v>
      </c>
      <c r="J428" s="4"/>
      <c r="K428" s="4" t="s">
        <v>18</v>
      </c>
      <c r="L428" s="4"/>
      <c r="M428" s="4" t="s">
        <v>19</v>
      </c>
      <c r="N428" s="4"/>
      <c r="O428" s="24" t="s">
        <v>21</v>
      </c>
      <c r="P428" s="4"/>
      <c r="Q428" s="4" t="s">
        <v>9</v>
      </c>
      <c r="R428" s="14"/>
    </row>
    <row r="429" spans="1:18" ht="12.75">
      <c r="A429" s="71"/>
      <c r="B429" s="16" t="s">
        <v>20</v>
      </c>
      <c r="C429" s="18">
        <f>+C424+1</f>
        <v>40441</v>
      </c>
      <c r="D429" s="3"/>
      <c r="E429" s="30"/>
      <c r="F429" s="31"/>
      <c r="G429" s="30"/>
      <c r="H429" s="31"/>
      <c r="I429" s="30"/>
      <c r="J429" s="31"/>
      <c r="K429" s="30"/>
      <c r="L429" s="3"/>
      <c r="M429" s="9">
        <f aca="true" t="shared" si="114" ref="M429:M435">+(G429-E429)+(K429-I429)</f>
        <v>0</v>
      </c>
      <c r="N429" s="3"/>
      <c r="O429" s="25">
        <f>+O424+M429</f>
        <v>0.8333333333333335</v>
      </c>
      <c r="P429" s="3"/>
      <c r="Q429" s="30"/>
      <c r="R429" s="5"/>
    </row>
    <row r="430" spans="1:18" s="2" customFormat="1" ht="12.75">
      <c r="A430" s="71"/>
      <c r="B430" s="16" t="s">
        <v>3</v>
      </c>
      <c r="C430" s="19">
        <f aca="true" t="shared" si="115" ref="C430:C435">+C429+1</f>
        <v>40442</v>
      </c>
      <c r="D430" s="3"/>
      <c r="E430" s="30"/>
      <c r="F430" s="31"/>
      <c r="G430" s="30"/>
      <c r="H430" s="31"/>
      <c r="I430" s="30"/>
      <c r="J430" s="31"/>
      <c r="K430" s="30"/>
      <c r="L430" s="3"/>
      <c r="M430" s="9">
        <f t="shared" si="114"/>
        <v>0</v>
      </c>
      <c r="N430" s="3"/>
      <c r="O430" s="25">
        <f aca="true" t="shared" si="116" ref="O430:O435">+O429+M430</f>
        <v>0.8333333333333335</v>
      </c>
      <c r="P430" s="3"/>
      <c r="Q430" s="30"/>
      <c r="R430" s="5"/>
    </row>
    <row r="431" spans="1:18" ht="12.75">
      <c r="A431" s="71"/>
      <c r="B431" s="16" t="s">
        <v>8</v>
      </c>
      <c r="C431" s="19">
        <f t="shared" si="115"/>
        <v>40443</v>
      </c>
      <c r="D431" s="3"/>
      <c r="E431" s="30"/>
      <c r="F431" s="31"/>
      <c r="G431" s="30"/>
      <c r="H431" s="31"/>
      <c r="I431" s="30"/>
      <c r="J431" s="31"/>
      <c r="K431" s="30"/>
      <c r="L431" s="3"/>
      <c r="M431" s="9">
        <f t="shared" si="114"/>
        <v>0</v>
      </c>
      <c r="N431" s="3"/>
      <c r="O431" s="25">
        <f t="shared" si="116"/>
        <v>0.8333333333333335</v>
      </c>
      <c r="P431" s="3"/>
      <c r="Q431" s="30"/>
      <c r="R431" s="5"/>
    </row>
    <row r="432" spans="1:18" ht="12.75">
      <c r="A432" s="71"/>
      <c r="B432" s="16" t="s">
        <v>4</v>
      </c>
      <c r="C432" s="19">
        <f t="shared" si="115"/>
        <v>40444</v>
      </c>
      <c r="D432" s="3"/>
      <c r="E432" s="30"/>
      <c r="F432" s="31"/>
      <c r="G432" s="30"/>
      <c r="H432" s="31"/>
      <c r="I432" s="30"/>
      <c r="J432" s="31"/>
      <c r="K432" s="30"/>
      <c r="L432" s="3"/>
      <c r="M432" s="9">
        <f t="shared" si="114"/>
        <v>0</v>
      </c>
      <c r="N432" s="3"/>
      <c r="O432" s="25">
        <f t="shared" si="116"/>
        <v>0.8333333333333335</v>
      </c>
      <c r="P432" s="3"/>
      <c r="Q432" s="30"/>
      <c r="R432" s="5"/>
    </row>
    <row r="433" spans="1:18" ht="12.75">
      <c r="A433" s="71"/>
      <c r="B433" s="16" t="s">
        <v>5</v>
      </c>
      <c r="C433" s="19">
        <f t="shared" si="115"/>
        <v>40445</v>
      </c>
      <c r="D433" s="3"/>
      <c r="E433" s="30"/>
      <c r="F433" s="31"/>
      <c r="G433" s="30"/>
      <c r="H433" s="31"/>
      <c r="I433" s="30"/>
      <c r="J433" s="31"/>
      <c r="K433" s="30"/>
      <c r="L433" s="3"/>
      <c r="M433" s="9">
        <f t="shared" si="114"/>
        <v>0</v>
      </c>
      <c r="N433" s="3"/>
      <c r="O433" s="25">
        <f t="shared" si="116"/>
        <v>0.8333333333333335</v>
      </c>
      <c r="P433" s="3"/>
      <c r="Q433" s="30"/>
      <c r="R433" s="5"/>
    </row>
    <row r="434" spans="1:18" ht="12.75">
      <c r="A434" s="71"/>
      <c r="B434" s="16" t="s">
        <v>6</v>
      </c>
      <c r="C434" s="19">
        <f t="shared" si="115"/>
        <v>40446</v>
      </c>
      <c r="D434" s="3"/>
      <c r="E434" s="30"/>
      <c r="F434" s="31"/>
      <c r="G434" s="30"/>
      <c r="H434" s="31"/>
      <c r="I434" s="30"/>
      <c r="J434" s="31"/>
      <c r="K434" s="30"/>
      <c r="L434" s="3"/>
      <c r="M434" s="9">
        <f t="shared" si="114"/>
        <v>0</v>
      </c>
      <c r="N434" s="3"/>
      <c r="O434" s="25">
        <f t="shared" si="116"/>
        <v>0.8333333333333335</v>
      </c>
      <c r="P434" s="3"/>
      <c r="Q434" s="30"/>
      <c r="R434" s="5"/>
    </row>
    <row r="435" spans="1:18" ht="12.75">
      <c r="A435" s="71"/>
      <c r="B435" s="16" t="s">
        <v>7</v>
      </c>
      <c r="C435" s="27">
        <f t="shared" si="115"/>
        <v>40447</v>
      </c>
      <c r="D435" s="3"/>
      <c r="E435" s="32"/>
      <c r="F435" s="31"/>
      <c r="G435" s="32"/>
      <c r="H435" s="31"/>
      <c r="I435" s="32"/>
      <c r="J435" s="31"/>
      <c r="K435" s="32"/>
      <c r="L435" s="3"/>
      <c r="M435" s="28">
        <f t="shared" si="114"/>
        <v>0</v>
      </c>
      <c r="N435" s="3"/>
      <c r="O435" s="29">
        <f t="shared" si="116"/>
        <v>0.8333333333333335</v>
      </c>
      <c r="P435" s="3"/>
      <c r="Q435" s="32"/>
      <c r="R435" s="5"/>
    </row>
    <row r="436" spans="1:18" s="3" customFormat="1" ht="12.75" customHeight="1">
      <c r="A436" s="71"/>
      <c r="B436" s="6"/>
      <c r="C436" s="7"/>
      <c r="D436" s="7"/>
      <c r="E436" s="6"/>
      <c r="F436" s="6"/>
      <c r="G436" s="73"/>
      <c r="H436" s="73"/>
      <c r="I436" s="73"/>
      <c r="J436" s="73"/>
      <c r="K436" s="73"/>
      <c r="L436" s="6"/>
      <c r="M436" s="6"/>
      <c r="N436" s="6"/>
      <c r="O436" s="26"/>
      <c r="P436" s="6"/>
      <c r="Q436" s="6"/>
      <c r="R436" s="8"/>
    </row>
    <row r="437" ht="5.25" customHeight="1"/>
    <row r="438" spans="1:18" ht="12.75">
      <c r="A438" s="71"/>
      <c r="B438" s="10"/>
      <c r="C438" s="11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23"/>
      <c r="P438" s="10"/>
      <c r="Q438" s="10"/>
      <c r="R438" s="12"/>
    </row>
    <row r="439" spans="1:18" ht="12" customHeight="1">
      <c r="A439" s="71"/>
      <c r="B439" s="4"/>
      <c r="C439" s="4" t="s">
        <v>14</v>
      </c>
      <c r="D439" s="4"/>
      <c r="E439" s="4" t="s">
        <v>15</v>
      </c>
      <c r="F439" s="4"/>
      <c r="G439" s="4" t="s">
        <v>16</v>
      </c>
      <c r="H439" s="4"/>
      <c r="I439" s="4" t="s">
        <v>17</v>
      </c>
      <c r="J439" s="4"/>
      <c r="K439" s="4" t="s">
        <v>18</v>
      </c>
      <c r="L439" s="4"/>
      <c r="M439" s="4" t="s">
        <v>19</v>
      </c>
      <c r="N439" s="4"/>
      <c r="O439" s="24" t="s">
        <v>21</v>
      </c>
      <c r="P439" s="4"/>
      <c r="Q439" s="4" t="s">
        <v>9</v>
      </c>
      <c r="R439" s="14"/>
    </row>
    <row r="440" spans="1:18" ht="12.75">
      <c r="A440" s="71"/>
      <c r="B440" s="16" t="s">
        <v>20</v>
      </c>
      <c r="C440" s="18">
        <f>+C435+1</f>
        <v>40448</v>
      </c>
      <c r="D440" s="3"/>
      <c r="E440" s="30"/>
      <c r="F440" s="31"/>
      <c r="G440" s="30"/>
      <c r="H440" s="31"/>
      <c r="I440" s="30"/>
      <c r="J440" s="31"/>
      <c r="K440" s="30"/>
      <c r="L440" s="3"/>
      <c r="M440" s="9">
        <f aca="true" t="shared" si="117" ref="M440:M446">+(G440-E440)+(K440-I440)</f>
        <v>0</v>
      </c>
      <c r="N440" s="3"/>
      <c r="O440" s="25">
        <f>+O435+M440</f>
        <v>0.8333333333333335</v>
      </c>
      <c r="P440" s="3"/>
      <c r="Q440" s="30"/>
      <c r="R440" s="5"/>
    </row>
    <row r="441" spans="1:18" s="2" customFormat="1" ht="12.75">
      <c r="A441" s="71"/>
      <c r="B441" s="16" t="s">
        <v>3</v>
      </c>
      <c r="C441" s="19">
        <f aca="true" t="shared" si="118" ref="C441:C446">+C440+1</f>
        <v>40449</v>
      </c>
      <c r="D441" s="3"/>
      <c r="E441" s="30"/>
      <c r="F441" s="31"/>
      <c r="G441" s="30"/>
      <c r="H441" s="31"/>
      <c r="I441" s="30"/>
      <c r="J441" s="31"/>
      <c r="K441" s="30"/>
      <c r="L441" s="3"/>
      <c r="M441" s="9">
        <f t="shared" si="117"/>
        <v>0</v>
      </c>
      <c r="N441" s="3"/>
      <c r="O441" s="25">
        <f aca="true" t="shared" si="119" ref="O441:O446">+O440+M441</f>
        <v>0.8333333333333335</v>
      </c>
      <c r="P441" s="3"/>
      <c r="Q441" s="30"/>
      <c r="R441" s="5"/>
    </row>
    <row r="442" spans="1:18" ht="12.75">
      <c r="A442" s="71"/>
      <c r="B442" s="16" t="s">
        <v>8</v>
      </c>
      <c r="C442" s="19">
        <f t="shared" si="118"/>
        <v>40450</v>
      </c>
      <c r="D442" s="3"/>
      <c r="E442" s="30"/>
      <c r="F442" s="31"/>
      <c r="G442" s="30"/>
      <c r="H442" s="31"/>
      <c r="I442" s="30"/>
      <c r="J442" s="31"/>
      <c r="K442" s="30"/>
      <c r="L442" s="3"/>
      <c r="M442" s="9">
        <f t="shared" si="117"/>
        <v>0</v>
      </c>
      <c r="N442" s="3"/>
      <c r="O442" s="25">
        <f t="shared" si="119"/>
        <v>0.8333333333333335</v>
      </c>
      <c r="P442" s="3"/>
      <c r="Q442" s="30"/>
      <c r="R442" s="5"/>
    </row>
    <row r="443" spans="1:18" ht="12.75">
      <c r="A443" s="71"/>
      <c r="B443" s="16" t="s">
        <v>4</v>
      </c>
      <c r="C443" s="19">
        <f t="shared" si="118"/>
        <v>40451</v>
      </c>
      <c r="D443" s="3"/>
      <c r="E443" s="30"/>
      <c r="F443" s="31"/>
      <c r="G443" s="30"/>
      <c r="H443" s="31"/>
      <c r="I443" s="30"/>
      <c r="J443" s="31"/>
      <c r="K443" s="30"/>
      <c r="L443" s="3"/>
      <c r="M443" s="9">
        <f t="shared" si="117"/>
        <v>0</v>
      </c>
      <c r="N443" s="3"/>
      <c r="O443" s="25">
        <f t="shared" si="119"/>
        <v>0.8333333333333335</v>
      </c>
      <c r="P443" s="3"/>
      <c r="Q443" s="30"/>
      <c r="R443" s="5"/>
    </row>
    <row r="444" spans="1:18" ht="12.75">
      <c r="A444" s="71"/>
      <c r="B444" s="16" t="s">
        <v>5</v>
      </c>
      <c r="C444" s="19">
        <f t="shared" si="118"/>
        <v>40452</v>
      </c>
      <c r="D444" s="3"/>
      <c r="E444" s="30"/>
      <c r="F444" s="31"/>
      <c r="G444" s="30"/>
      <c r="H444" s="31"/>
      <c r="I444" s="30"/>
      <c r="J444" s="31"/>
      <c r="K444" s="30"/>
      <c r="L444" s="3"/>
      <c r="M444" s="9">
        <f t="shared" si="117"/>
        <v>0</v>
      </c>
      <c r="N444" s="3"/>
      <c r="O444" s="25">
        <f t="shared" si="119"/>
        <v>0.8333333333333335</v>
      </c>
      <c r="P444" s="3"/>
      <c r="Q444" s="30"/>
      <c r="R444" s="5"/>
    </row>
    <row r="445" spans="1:18" ht="12.75">
      <c r="A445" s="71"/>
      <c r="B445" s="16" t="s">
        <v>6</v>
      </c>
      <c r="C445" s="19">
        <f t="shared" si="118"/>
        <v>40453</v>
      </c>
      <c r="D445" s="3"/>
      <c r="E445" s="30"/>
      <c r="F445" s="31"/>
      <c r="G445" s="30"/>
      <c r="H445" s="31"/>
      <c r="I445" s="30"/>
      <c r="J445" s="31"/>
      <c r="K445" s="30"/>
      <c r="L445" s="3"/>
      <c r="M445" s="9">
        <f t="shared" si="117"/>
        <v>0</v>
      </c>
      <c r="N445" s="3"/>
      <c r="O445" s="25">
        <f t="shared" si="119"/>
        <v>0.8333333333333335</v>
      </c>
      <c r="P445" s="3"/>
      <c r="Q445" s="30"/>
      <c r="R445" s="5"/>
    </row>
    <row r="446" spans="1:18" ht="12.75">
      <c r="A446" s="71"/>
      <c r="B446" s="16" t="s">
        <v>7</v>
      </c>
      <c r="C446" s="27">
        <f t="shared" si="118"/>
        <v>40454</v>
      </c>
      <c r="D446" s="3"/>
      <c r="E446" s="32"/>
      <c r="F446" s="31"/>
      <c r="G446" s="32"/>
      <c r="H446" s="31"/>
      <c r="I446" s="32"/>
      <c r="J446" s="31"/>
      <c r="K446" s="32"/>
      <c r="L446" s="3"/>
      <c r="M446" s="28">
        <f t="shared" si="117"/>
        <v>0</v>
      </c>
      <c r="N446" s="3"/>
      <c r="O446" s="29">
        <f t="shared" si="119"/>
        <v>0.8333333333333335</v>
      </c>
      <c r="P446" s="3"/>
      <c r="Q446" s="32"/>
      <c r="R446" s="5"/>
    </row>
    <row r="447" spans="1:18" s="3" customFormat="1" ht="12.75" customHeight="1">
      <c r="A447" s="71"/>
      <c r="B447" s="6"/>
      <c r="C447" s="7"/>
      <c r="D447" s="7"/>
      <c r="E447" s="6"/>
      <c r="F447" s="6"/>
      <c r="G447" s="73"/>
      <c r="H447" s="73"/>
      <c r="I447" s="73"/>
      <c r="J447" s="73"/>
      <c r="K447" s="73"/>
      <c r="L447" s="6"/>
      <c r="M447" s="6"/>
      <c r="N447" s="6"/>
      <c r="O447" s="26"/>
      <c r="P447" s="6"/>
      <c r="Q447" s="6"/>
      <c r="R447" s="8"/>
    </row>
    <row r="448" ht="5.25" customHeight="1"/>
    <row r="449" spans="1:18" ht="12.75">
      <c r="A449" s="71"/>
      <c r="B449" s="10"/>
      <c r="C449" s="11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23"/>
      <c r="P449" s="10"/>
      <c r="Q449" s="10"/>
      <c r="R449" s="12"/>
    </row>
    <row r="450" spans="1:18" ht="12" customHeight="1">
      <c r="A450" s="71"/>
      <c r="B450" s="4"/>
      <c r="C450" s="4" t="s">
        <v>14</v>
      </c>
      <c r="D450" s="4"/>
      <c r="E450" s="4" t="s">
        <v>15</v>
      </c>
      <c r="F450" s="4"/>
      <c r="G450" s="4" t="s">
        <v>16</v>
      </c>
      <c r="H450" s="4"/>
      <c r="I450" s="4" t="s">
        <v>17</v>
      </c>
      <c r="J450" s="4"/>
      <c r="K450" s="4" t="s">
        <v>18</v>
      </c>
      <c r="L450" s="4"/>
      <c r="M450" s="4" t="s">
        <v>19</v>
      </c>
      <c r="N450" s="4"/>
      <c r="O450" s="24" t="s">
        <v>21</v>
      </c>
      <c r="P450" s="4"/>
      <c r="Q450" s="4" t="s">
        <v>9</v>
      </c>
      <c r="R450" s="14"/>
    </row>
    <row r="451" spans="1:18" ht="12.75">
      <c r="A451" s="71"/>
      <c r="B451" s="16" t="s">
        <v>20</v>
      </c>
      <c r="C451" s="18">
        <f>+C446+1</f>
        <v>40455</v>
      </c>
      <c r="D451" s="3"/>
      <c r="E451" s="30"/>
      <c r="F451" s="31"/>
      <c r="G451" s="30"/>
      <c r="H451" s="31"/>
      <c r="I451" s="30"/>
      <c r="J451" s="31"/>
      <c r="K451" s="30"/>
      <c r="L451" s="3"/>
      <c r="M451" s="9">
        <f aca="true" t="shared" si="120" ref="M451:M457">+(G451-E451)+(K451-I451)</f>
        <v>0</v>
      </c>
      <c r="N451" s="3"/>
      <c r="O451" s="25">
        <f>+O446+M451</f>
        <v>0.8333333333333335</v>
      </c>
      <c r="P451" s="3"/>
      <c r="Q451" s="30"/>
      <c r="R451" s="5"/>
    </row>
    <row r="452" spans="1:18" s="2" customFormat="1" ht="12.75">
      <c r="A452" s="71"/>
      <c r="B452" s="16" t="s">
        <v>3</v>
      </c>
      <c r="C452" s="19">
        <f aca="true" t="shared" si="121" ref="C452:C457">+C451+1</f>
        <v>40456</v>
      </c>
      <c r="D452" s="3"/>
      <c r="E452" s="30"/>
      <c r="F452" s="31"/>
      <c r="G452" s="30"/>
      <c r="H452" s="31"/>
      <c r="I452" s="30"/>
      <c r="J452" s="31"/>
      <c r="K452" s="30"/>
      <c r="L452" s="3"/>
      <c r="M452" s="9">
        <f t="shared" si="120"/>
        <v>0</v>
      </c>
      <c r="N452" s="3"/>
      <c r="O452" s="25">
        <f aca="true" t="shared" si="122" ref="O452:O457">+O451+M452</f>
        <v>0.8333333333333335</v>
      </c>
      <c r="P452" s="3"/>
      <c r="Q452" s="30"/>
      <c r="R452" s="5"/>
    </row>
    <row r="453" spans="1:18" ht="12.75">
      <c r="A453" s="71"/>
      <c r="B453" s="16" t="s">
        <v>8</v>
      </c>
      <c r="C453" s="19">
        <f t="shared" si="121"/>
        <v>40457</v>
      </c>
      <c r="D453" s="3"/>
      <c r="E453" s="30"/>
      <c r="F453" s="31"/>
      <c r="G453" s="30"/>
      <c r="H453" s="31"/>
      <c r="I453" s="30"/>
      <c r="J453" s="31"/>
      <c r="K453" s="30"/>
      <c r="L453" s="3"/>
      <c r="M453" s="9">
        <f t="shared" si="120"/>
        <v>0</v>
      </c>
      <c r="N453" s="3"/>
      <c r="O453" s="25">
        <f t="shared" si="122"/>
        <v>0.8333333333333335</v>
      </c>
      <c r="P453" s="3"/>
      <c r="Q453" s="30"/>
      <c r="R453" s="5"/>
    </row>
    <row r="454" spans="1:18" ht="12.75">
      <c r="A454" s="71"/>
      <c r="B454" s="16" t="s">
        <v>4</v>
      </c>
      <c r="C454" s="19">
        <f t="shared" si="121"/>
        <v>40458</v>
      </c>
      <c r="D454" s="3"/>
      <c r="E454" s="30"/>
      <c r="F454" s="31"/>
      <c r="G454" s="30"/>
      <c r="H454" s="31"/>
      <c r="I454" s="30"/>
      <c r="J454" s="31"/>
      <c r="K454" s="30"/>
      <c r="L454" s="3"/>
      <c r="M454" s="9">
        <f t="shared" si="120"/>
        <v>0</v>
      </c>
      <c r="N454" s="3"/>
      <c r="O454" s="25">
        <f t="shared" si="122"/>
        <v>0.8333333333333335</v>
      </c>
      <c r="P454" s="3"/>
      <c r="Q454" s="30"/>
      <c r="R454" s="5"/>
    </row>
    <row r="455" spans="1:18" ht="12.75">
      <c r="A455" s="71"/>
      <c r="B455" s="16" t="s">
        <v>5</v>
      </c>
      <c r="C455" s="19">
        <f t="shared" si="121"/>
        <v>40459</v>
      </c>
      <c r="D455" s="3"/>
      <c r="E455" s="30"/>
      <c r="F455" s="31"/>
      <c r="G455" s="30"/>
      <c r="H455" s="31"/>
      <c r="I455" s="30"/>
      <c r="J455" s="31"/>
      <c r="K455" s="30"/>
      <c r="L455" s="3"/>
      <c r="M455" s="9">
        <f t="shared" si="120"/>
        <v>0</v>
      </c>
      <c r="N455" s="3"/>
      <c r="O455" s="25">
        <f t="shared" si="122"/>
        <v>0.8333333333333335</v>
      </c>
      <c r="P455" s="3"/>
      <c r="Q455" s="30"/>
      <c r="R455" s="5"/>
    </row>
    <row r="456" spans="1:18" ht="12.75">
      <c r="A456" s="71"/>
      <c r="B456" s="16" t="s">
        <v>6</v>
      </c>
      <c r="C456" s="19">
        <f t="shared" si="121"/>
        <v>40460</v>
      </c>
      <c r="D456" s="3"/>
      <c r="E456" s="30"/>
      <c r="F456" s="31"/>
      <c r="G456" s="30"/>
      <c r="H456" s="31"/>
      <c r="I456" s="30"/>
      <c r="J456" s="31"/>
      <c r="K456" s="30"/>
      <c r="L456" s="3"/>
      <c r="M456" s="9">
        <f t="shared" si="120"/>
        <v>0</v>
      </c>
      <c r="N456" s="3"/>
      <c r="O456" s="25">
        <f t="shared" si="122"/>
        <v>0.8333333333333335</v>
      </c>
      <c r="P456" s="3"/>
      <c r="Q456" s="30"/>
      <c r="R456" s="5"/>
    </row>
    <row r="457" spans="1:18" ht="12.75">
      <c r="A457" s="71"/>
      <c r="B457" s="16" t="s">
        <v>7</v>
      </c>
      <c r="C457" s="27">
        <f t="shared" si="121"/>
        <v>40461</v>
      </c>
      <c r="D457" s="3"/>
      <c r="E457" s="32"/>
      <c r="F457" s="31"/>
      <c r="G457" s="32"/>
      <c r="H457" s="31"/>
      <c r="I457" s="32"/>
      <c r="J457" s="31"/>
      <c r="K457" s="32"/>
      <c r="L457" s="3"/>
      <c r="M457" s="28">
        <f t="shared" si="120"/>
        <v>0</v>
      </c>
      <c r="N457" s="3"/>
      <c r="O457" s="29">
        <f t="shared" si="122"/>
        <v>0.8333333333333335</v>
      </c>
      <c r="P457" s="3"/>
      <c r="Q457" s="32"/>
      <c r="R457" s="5"/>
    </row>
    <row r="458" spans="1:18" s="3" customFormat="1" ht="12.75" customHeight="1">
      <c r="A458" s="71"/>
      <c r="B458" s="6"/>
      <c r="C458" s="7"/>
      <c r="D458" s="7"/>
      <c r="E458" s="6"/>
      <c r="F458" s="6"/>
      <c r="G458" s="73"/>
      <c r="H458" s="73"/>
      <c r="I458" s="73"/>
      <c r="J458" s="73"/>
      <c r="K458" s="73"/>
      <c r="L458" s="6"/>
      <c r="M458" s="6"/>
      <c r="N458" s="6"/>
      <c r="O458" s="26"/>
      <c r="P458" s="6"/>
      <c r="Q458" s="6"/>
      <c r="R458" s="8"/>
    </row>
    <row r="459" ht="5.25" customHeight="1"/>
    <row r="460" spans="1:18" ht="12.75">
      <c r="A460" s="71"/>
      <c r="B460" s="10"/>
      <c r="C460" s="11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23"/>
      <c r="P460" s="10"/>
      <c r="Q460" s="10"/>
      <c r="R460" s="12"/>
    </row>
    <row r="461" spans="1:18" ht="12" customHeight="1">
      <c r="A461" s="71"/>
      <c r="B461" s="4"/>
      <c r="C461" s="4" t="s">
        <v>14</v>
      </c>
      <c r="D461" s="4"/>
      <c r="E461" s="4" t="s">
        <v>15</v>
      </c>
      <c r="F461" s="4"/>
      <c r="G461" s="4" t="s">
        <v>16</v>
      </c>
      <c r="H461" s="4"/>
      <c r="I461" s="4" t="s">
        <v>17</v>
      </c>
      <c r="J461" s="4"/>
      <c r="K461" s="4" t="s">
        <v>18</v>
      </c>
      <c r="L461" s="4"/>
      <c r="M461" s="4" t="s">
        <v>19</v>
      </c>
      <c r="N461" s="4"/>
      <c r="O461" s="24" t="s">
        <v>21</v>
      </c>
      <c r="P461" s="4"/>
      <c r="Q461" s="4" t="s">
        <v>9</v>
      </c>
      <c r="R461" s="14"/>
    </row>
    <row r="462" spans="1:18" ht="12.75">
      <c r="A462" s="71"/>
      <c r="B462" s="16" t="s">
        <v>20</v>
      </c>
      <c r="C462" s="18">
        <f>+C457+1</f>
        <v>40462</v>
      </c>
      <c r="D462" s="3"/>
      <c r="E462" s="30"/>
      <c r="F462" s="31"/>
      <c r="G462" s="30"/>
      <c r="H462" s="31"/>
      <c r="I462" s="30"/>
      <c r="J462" s="31"/>
      <c r="K462" s="30"/>
      <c r="L462" s="3"/>
      <c r="M462" s="9">
        <f aca="true" t="shared" si="123" ref="M462:M468">+(G462-E462)+(K462-I462)</f>
        <v>0</v>
      </c>
      <c r="N462" s="3"/>
      <c r="O462" s="25">
        <f>+O457+M462</f>
        <v>0.8333333333333335</v>
      </c>
      <c r="P462" s="3"/>
      <c r="Q462" s="30"/>
      <c r="R462" s="5"/>
    </row>
    <row r="463" spans="1:18" s="2" customFormat="1" ht="12.75">
      <c r="A463" s="71"/>
      <c r="B463" s="16" t="s">
        <v>3</v>
      </c>
      <c r="C463" s="19">
        <f aca="true" t="shared" si="124" ref="C463:C468">+C462+1</f>
        <v>40463</v>
      </c>
      <c r="D463" s="3"/>
      <c r="E463" s="30"/>
      <c r="F463" s="31"/>
      <c r="G463" s="30"/>
      <c r="H463" s="31"/>
      <c r="I463" s="30"/>
      <c r="J463" s="31"/>
      <c r="K463" s="30"/>
      <c r="L463" s="3"/>
      <c r="M463" s="9">
        <f t="shared" si="123"/>
        <v>0</v>
      </c>
      <c r="N463" s="3"/>
      <c r="O463" s="25">
        <f aca="true" t="shared" si="125" ref="O463:O468">+O462+M463</f>
        <v>0.8333333333333335</v>
      </c>
      <c r="P463" s="3"/>
      <c r="Q463" s="30"/>
      <c r="R463" s="5"/>
    </row>
    <row r="464" spans="1:18" ht="12.75">
      <c r="A464" s="71"/>
      <c r="B464" s="16" t="s">
        <v>8</v>
      </c>
      <c r="C464" s="19">
        <f t="shared" si="124"/>
        <v>40464</v>
      </c>
      <c r="D464" s="3"/>
      <c r="E464" s="30"/>
      <c r="F464" s="31"/>
      <c r="G464" s="30"/>
      <c r="H464" s="31"/>
      <c r="I464" s="30"/>
      <c r="J464" s="31"/>
      <c r="K464" s="30"/>
      <c r="L464" s="3"/>
      <c r="M464" s="9">
        <f t="shared" si="123"/>
        <v>0</v>
      </c>
      <c r="N464" s="3"/>
      <c r="O464" s="25">
        <f t="shared" si="125"/>
        <v>0.8333333333333335</v>
      </c>
      <c r="P464" s="3"/>
      <c r="Q464" s="30"/>
      <c r="R464" s="5"/>
    </row>
    <row r="465" spans="1:18" ht="12.75">
      <c r="A465" s="71"/>
      <c r="B465" s="16" t="s">
        <v>4</v>
      </c>
      <c r="C465" s="19">
        <f t="shared" si="124"/>
        <v>40465</v>
      </c>
      <c r="D465" s="3"/>
      <c r="E465" s="30"/>
      <c r="F465" s="31"/>
      <c r="G465" s="30"/>
      <c r="H465" s="31"/>
      <c r="I465" s="30"/>
      <c r="J465" s="31"/>
      <c r="K465" s="30"/>
      <c r="L465" s="3"/>
      <c r="M465" s="9">
        <f t="shared" si="123"/>
        <v>0</v>
      </c>
      <c r="N465" s="3"/>
      <c r="O465" s="25">
        <f t="shared" si="125"/>
        <v>0.8333333333333335</v>
      </c>
      <c r="P465" s="3"/>
      <c r="Q465" s="30"/>
      <c r="R465" s="5"/>
    </row>
    <row r="466" spans="1:18" ht="12.75">
      <c r="A466" s="71"/>
      <c r="B466" s="16" t="s">
        <v>5</v>
      </c>
      <c r="C466" s="19">
        <f t="shared" si="124"/>
        <v>40466</v>
      </c>
      <c r="D466" s="3"/>
      <c r="E466" s="30"/>
      <c r="F466" s="31"/>
      <c r="G466" s="30"/>
      <c r="H466" s="31"/>
      <c r="I466" s="30"/>
      <c r="J466" s="31"/>
      <c r="K466" s="30"/>
      <c r="L466" s="3"/>
      <c r="M466" s="9">
        <f t="shared" si="123"/>
        <v>0</v>
      </c>
      <c r="N466" s="3"/>
      <c r="O466" s="25">
        <f t="shared" si="125"/>
        <v>0.8333333333333335</v>
      </c>
      <c r="P466" s="3"/>
      <c r="Q466" s="30"/>
      <c r="R466" s="5"/>
    </row>
    <row r="467" spans="1:18" ht="12.75">
      <c r="A467" s="71"/>
      <c r="B467" s="16" t="s">
        <v>6</v>
      </c>
      <c r="C467" s="19">
        <f t="shared" si="124"/>
        <v>40467</v>
      </c>
      <c r="D467" s="3"/>
      <c r="E467" s="30"/>
      <c r="F467" s="31"/>
      <c r="G467" s="30"/>
      <c r="H467" s="31"/>
      <c r="I467" s="30"/>
      <c r="J467" s="31"/>
      <c r="K467" s="30"/>
      <c r="L467" s="3"/>
      <c r="M467" s="9">
        <f t="shared" si="123"/>
        <v>0</v>
      </c>
      <c r="N467" s="3"/>
      <c r="O467" s="25">
        <f t="shared" si="125"/>
        <v>0.8333333333333335</v>
      </c>
      <c r="P467" s="3"/>
      <c r="Q467" s="30"/>
      <c r="R467" s="5"/>
    </row>
    <row r="468" spans="1:18" ht="12.75">
      <c r="A468" s="71"/>
      <c r="B468" s="16" t="s">
        <v>7</v>
      </c>
      <c r="C468" s="27">
        <f t="shared" si="124"/>
        <v>40468</v>
      </c>
      <c r="D468" s="3"/>
      <c r="E468" s="32"/>
      <c r="F468" s="31"/>
      <c r="G468" s="32"/>
      <c r="H468" s="31"/>
      <c r="I468" s="32"/>
      <c r="J468" s="31"/>
      <c r="K468" s="32"/>
      <c r="L468" s="3"/>
      <c r="M468" s="28">
        <f t="shared" si="123"/>
        <v>0</v>
      </c>
      <c r="N468" s="3"/>
      <c r="O468" s="29">
        <f t="shared" si="125"/>
        <v>0.8333333333333335</v>
      </c>
      <c r="P468" s="3"/>
      <c r="Q468" s="32"/>
      <c r="R468" s="5"/>
    </row>
    <row r="469" spans="1:18" s="3" customFormat="1" ht="12.75" customHeight="1">
      <c r="A469" s="71"/>
      <c r="B469" s="6"/>
      <c r="C469" s="7"/>
      <c r="D469" s="7"/>
      <c r="E469" s="6"/>
      <c r="F469" s="6"/>
      <c r="G469" s="73"/>
      <c r="H469" s="73"/>
      <c r="I469" s="73"/>
      <c r="J469" s="73"/>
      <c r="K469" s="73"/>
      <c r="L469" s="6"/>
      <c r="M469" s="6"/>
      <c r="N469" s="6"/>
      <c r="O469" s="26"/>
      <c r="P469" s="6"/>
      <c r="Q469" s="6"/>
      <c r="R469" s="8"/>
    </row>
    <row r="470" ht="5.25" customHeight="1"/>
    <row r="471" spans="1:18" ht="12.75">
      <c r="A471" s="71"/>
      <c r="B471" s="10"/>
      <c r="C471" s="11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23"/>
      <c r="P471" s="10"/>
      <c r="Q471" s="10"/>
      <c r="R471" s="12"/>
    </row>
    <row r="472" spans="1:18" ht="12" customHeight="1">
      <c r="A472" s="71"/>
      <c r="B472" s="4"/>
      <c r="C472" s="4" t="s">
        <v>14</v>
      </c>
      <c r="D472" s="4"/>
      <c r="E472" s="4" t="s">
        <v>15</v>
      </c>
      <c r="F472" s="4"/>
      <c r="G472" s="4" t="s">
        <v>16</v>
      </c>
      <c r="H472" s="4"/>
      <c r="I472" s="4" t="s">
        <v>17</v>
      </c>
      <c r="J472" s="4"/>
      <c r="K472" s="4" t="s">
        <v>18</v>
      </c>
      <c r="L472" s="4"/>
      <c r="M472" s="4" t="s">
        <v>19</v>
      </c>
      <c r="N472" s="4"/>
      <c r="O472" s="24" t="s">
        <v>21</v>
      </c>
      <c r="P472" s="4"/>
      <c r="Q472" s="4" t="s">
        <v>9</v>
      </c>
      <c r="R472" s="14"/>
    </row>
    <row r="473" spans="1:18" ht="12.75">
      <c r="A473" s="71"/>
      <c r="B473" s="16" t="s">
        <v>20</v>
      </c>
      <c r="C473" s="18">
        <f>+C468+1</f>
        <v>40469</v>
      </c>
      <c r="D473" s="3"/>
      <c r="E473" s="30"/>
      <c r="F473" s="31"/>
      <c r="G473" s="30"/>
      <c r="H473" s="31"/>
      <c r="I473" s="30"/>
      <c r="J473" s="31"/>
      <c r="K473" s="30"/>
      <c r="L473" s="3"/>
      <c r="M473" s="9">
        <f aca="true" t="shared" si="126" ref="M473:M479">+(G473-E473)+(K473-I473)</f>
        <v>0</v>
      </c>
      <c r="N473" s="3"/>
      <c r="O473" s="25">
        <f>+O468+M473</f>
        <v>0.8333333333333335</v>
      </c>
      <c r="P473" s="3"/>
      <c r="Q473" s="30"/>
      <c r="R473" s="5"/>
    </row>
    <row r="474" spans="1:18" s="2" customFormat="1" ht="12.75">
      <c r="A474" s="71"/>
      <c r="B474" s="16" t="s">
        <v>3</v>
      </c>
      <c r="C474" s="19">
        <f aca="true" t="shared" si="127" ref="C474:C479">+C473+1</f>
        <v>40470</v>
      </c>
      <c r="D474" s="3"/>
      <c r="E474" s="30"/>
      <c r="F474" s="31"/>
      <c r="G474" s="30"/>
      <c r="H474" s="31"/>
      <c r="I474" s="30"/>
      <c r="J474" s="31"/>
      <c r="K474" s="30"/>
      <c r="L474" s="3"/>
      <c r="M474" s="9">
        <f t="shared" si="126"/>
        <v>0</v>
      </c>
      <c r="N474" s="3"/>
      <c r="O474" s="25">
        <f aca="true" t="shared" si="128" ref="O474:O479">+O473+M474</f>
        <v>0.8333333333333335</v>
      </c>
      <c r="P474" s="3"/>
      <c r="Q474" s="30"/>
      <c r="R474" s="5"/>
    </row>
    <row r="475" spans="1:18" ht="12.75">
      <c r="A475" s="71"/>
      <c r="B475" s="16" t="s">
        <v>8</v>
      </c>
      <c r="C475" s="19">
        <f t="shared" si="127"/>
        <v>40471</v>
      </c>
      <c r="D475" s="3"/>
      <c r="E475" s="30"/>
      <c r="F475" s="31"/>
      <c r="G475" s="30"/>
      <c r="H475" s="31"/>
      <c r="I475" s="30"/>
      <c r="J475" s="31"/>
      <c r="K475" s="30"/>
      <c r="L475" s="3"/>
      <c r="M475" s="9">
        <f t="shared" si="126"/>
        <v>0</v>
      </c>
      <c r="N475" s="3"/>
      <c r="O475" s="25">
        <f t="shared" si="128"/>
        <v>0.8333333333333335</v>
      </c>
      <c r="P475" s="3"/>
      <c r="Q475" s="30"/>
      <c r="R475" s="5"/>
    </row>
    <row r="476" spans="1:18" ht="12.75">
      <c r="A476" s="71"/>
      <c r="B476" s="16" t="s">
        <v>4</v>
      </c>
      <c r="C476" s="19">
        <f t="shared" si="127"/>
        <v>40472</v>
      </c>
      <c r="D476" s="3"/>
      <c r="E476" s="30"/>
      <c r="F476" s="31"/>
      <c r="G476" s="30"/>
      <c r="H476" s="31"/>
      <c r="I476" s="30"/>
      <c r="J476" s="31"/>
      <c r="K476" s="30"/>
      <c r="L476" s="3"/>
      <c r="M476" s="9">
        <f t="shared" si="126"/>
        <v>0</v>
      </c>
      <c r="N476" s="3"/>
      <c r="O476" s="25">
        <f t="shared" si="128"/>
        <v>0.8333333333333335</v>
      </c>
      <c r="P476" s="3"/>
      <c r="Q476" s="30"/>
      <c r="R476" s="5"/>
    </row>
    <row r="477" spans="1:18" ht="12.75">
      <c r="A477" s="71"/>
      <c r="B477" s="16" t="s">
        <v>5</v>
      </c>
      <c r="C477" s="19">
        <f t="shared" si="127"/>
        <v>40473</v>
      </c>
      <c r="D477" s="3"/>
      <c r="E477" s="30"/>
      <c r="F477" s="31"/>
      <c r="G477" s="30"/>
      <c r="H477" s="31"/>
      <c r="I477" s="30"/>
      <c r="J477" s="31"/>
      <c r="K477" s="30"/>
      <c r="L477" s="3"/>
      <c r="M477" s="9">
        <f t="shared" si="126"/>
        <v>0</v>
      </c>
      <c r="N477" s="3"/>
      <c r="O477" s="25">
        <f t="shared" si="128"/>
        <v>0.8333333333333335</v>
      </c>
      <c r="P477" s="3"/>
      <c r="Q477" s="30"/>
      <c r="R477" s="5"/>
    </row>
    <row r="478" spans="1:18" ht="12.75">
      <c r="A478" s="71"/>
      <c r="B478" s="16" t="s">
        <v>6</v>
      </c>
      <c r="C478" s="19">
        <f t="shared" si="127"/>
        <v>40474</v>
      </c>
      <c r="D478" s="3"/>
      <c r="E478" s="30"/>
      <c r="F478" s="31"/>
      <c r="G478" s="30"/>
      <c r="H478" s="31"/>
      <c r="I478" s="30"/>
      <c r="J478" s="31"/>
      <c r="K478" s="30"/>
      <c r="L478" s="3"/>
      <c r="M478" s="9">
        <f t="shared" si="126"/>
        <v>0</v>
      </c>
      <c r="N478" s="3"/>
      <c r="O478" s="25">
        <f t="shared" si="128"/>
        <v>0.8333333333333335</v>
      </c>
      <c r="P478" s="3"/>
      <c r="Q478" s="30"/>
      <c r="R478" s="5"/>
    </row>
    <row r="479" spans="1:18" ht="12.75">
      <c r="A479" s="71"/>
      <c r="B479" s="16" t="s">
        <v>7</v>
      </c>
      <c r="C479" s="27">
        <f t="shared" si="127"/>
        <v>40475</v>
      </c>
      <c r="D479" s="3"/>
      <c r="E479" s="32"/>
      <c r="F479" s="31"/>
      <c r="G479" s="32"/>
      <c r="H479" s="31"/>
      <c r="I479" s="32"/>
      <c r="J479" s="31"/>
      <c r="K479" s="32"/>
      <c r="L479" s="3"/>
      <c r="M479" s="28">
        <f t="shared" si="126"/>
        <v>0</v>
      </c>
      <c r="N479" s="3"/>
      <c r="O479" s="29">
        <f t="shared" si="128"/>
        <v>0.8333333333333335</v>
      </c>
      <c r="P479" s="3"/>
      <c r="Q479" s="32"/>
      <c r="R479" s="5"/>
    </row>
    <row r="480" spans="1:18" s="3" customFormat="1" ht="12.75" customHeight="1">
      <c r="A480" s="71"/>
      <c r="B480" s="6"/>
      <c r="C480" s="7"/>
      <c r="D480" s="7"/>
      <c r="E480" s="6"/>
      <c r="F480" s="6"/>
      <c r="G480" s="73"/>
      <c r="H480" s="73"/>
      <c r="I480" s="73"/>
      <c r="J480" s="73"/>
      <c r="K480" s="73"/>
      <c r="L480" s="6"/>
      <c r="M480" s="6"/>
      <c r="N480" s="6"/>
      <c r="O480" s="26"/>
      <c r="P480" s="6"/>
      <c r="Q480" s="6"/>
      <c r="R480" s="8"/>
    </row>
    <row r="481" ht="5.25" customHeight="1"/>
    <row r="482" spans="1:18" ht="12.75">
      <c r="A482" s="71"/>
      <c r="B482" s="10"/>
      <c r="C482" s="11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23"/>
      <c r="P482" s="10"/>
      <c r="Q482" s="10"/>
      <c r="R482" s="12"/>
    </row>
    <row r="483" spans="1:18" ht="12" customHeight="1">
      <c r="A483" s="71"/>
      <c r="B483" s="4"/>
      <c r="C483" s="4" t="s">
        <v>14</v>
      </c>
      <c r="D483" s="4"/>
      <c r="E483" s="4" t="s">
        <v>15</v>
      </c>
      <c r="F483" s="4"/>
      <c r="G483" s="4" t="s">
        <v>16</v>
      </c>
      <c r="H483" s="4"/>
      <c r="I483" s="4" t="s">
        <v>17</v>
      </c>
      <c r="J483" s="4"/>
      <c r="K483" s="4" t="s">
        <v>18</v>
      </c>
      <c r="L483" s="4"/>
      <c r="M483" s="4" t="s">
        <v>19</v>
      </c>
      <c r="N483" s="4"/>
      <c r="O483" s="24" t="s">
        <v>21</v>
      </c>
      <c r="P483" s="4"/>
      <c r="Q483" s="4" t="s">
        <v>9</v>
      </c>
      <c r="R483" s="14"/>
    </row>
    <row r="484" spans="1:18" ht="12.75">
      <c r="A484" s="71"/>
      <c r="B484" s="16" t="s">
        <v>20</v>
      </c>
      <c r="C484" s="18">
        <f>+C479+1</f>
        <v>40476</v>
      </c>
      <c r="D484" s="3"/>
      <c r="E484" s="30"/>
      <c r="F484" s="31"/>
      <c r="G484" s="30"/>
      <c r="H484" s="31"/>
      <c r="I484" s="30"/>
      <c r="J484" s="31"/>
      <c r="K484" s="30"/>
      <c r="L484" s="3"/>
      <c r="M484" s="9">
        <f aca="true" t="shared" si="129" ref="M484:M490">+(G484-E484)+(K484-I484)</f>
        <v>0</v>
      </c>
      <c r="N484" s="3"/>
      <c r="O484" s="25">
        <f>+O479+M484</f>
        <v>0.8333333333333335</v>
      </c>
      <c r="P484" s="3"/>
      <c r="Q484" s="30"/>
      <c r="R484" s="5"/>
    </row>
    <row r="485" spans="1:18" s="2" customFormat="1" ht="12.75">
      <c r="A485" s="71"/>
      <c r="B485" s="16" t="s">
        <v>3</v>
      </c>
      <c r="C485" s="19">
        <f aca="true" t="shared" si="130" ref="C485:C490">+C484+1</f>
        <v>40477</v>
      </c>
      <c r="D485" s="3"/>
      <c r="E485" s="30"/>
      <c r="F485" s="31"/>
      <c r="G485" s="30"/>
      <c r="H485" s="31"/>
      <c r="I485" s="30"/>
      <c r="J485" s="31"/>
      <c r="K485" s="30"/>
      <c r="L485" s="3"/>
      <c r="M485" s="9">
        <f t="shared" si="129"/>
        <v>0</v>
      </c>
      <c r="N485" s="3"/>
      <c r="O485" s="25">
        <f aca="true" t="shared" si="131" ref="O485:O490">+O484+M485</f>
        <v>0.8333333333333335</v>
      </c>
      <c r="P485" s="3"/>
      <c r="Q485" s="30"/>
      <c r="R485" s="5"/>
    </row>
    <row r="486" spans="1:18" ht="12.75">
      <c r="A486" s="71"/>
      <c r="B486" s="16" t="s">
        <v>8</v>
      </c>
      <c r="C486" s="19">
        <f t="shared" si="130"/>
        <v>40478</v>
      </c>
      <c r="D486" s="3"/>
      <c r="E486" s="30"/>
      <c r="F486" s="31"/>
      <c r="G486" s="30"/>
      <c r="H486" s="31"/>
      <c r="I486" s="30"/>
      <c r="J486" s="31"/>
      <c r="K486" s="30"/>
      <c r="L486" s="3"/>
      <c r="M486" s="9">
        <f t="shared" si="129"/>
        <v>0</v>
      </c>
      <c r="N486" s="3"/>
      <c r="O486" s="25">
        <f t="shared" si="131"/>
        <v>0.8333333333333335</v>
      </c>
      <c r="P486" s="3"/>
      <c r="Q486" s="30"/>
      <c r="R486" s="5"/>
    </row>
    <row r="487" spans="1:18" ht="12.75">
      <c r="A487" s="71"/>
      <c r="B487" s="16" t="s">
        <v>4</v>
      </c>
      <c r="C487" s="19">
        <f t="shared" si="130"/>
        <v>40479</v>
      </c>
      <c r="D487" s="3"/>
      <c r="E487" s="30"/>
      <c r="F487" s="31"/>
      <c r="G487" s="30"/>
      <c r="H487" s="31"/>
      <c r="I487" s="30"/>
      <c r="J487" s="31"/>
      <c r="K487" s="30"/>
      <c r="L487" s="3"/>
      <c r="M487" s="9">
        <f t="shared" si="129"/>
        <v>0</v>
      </c>
      <c r="N487" s="3"/>
      <c r="O487" s="25">
        <f t="shared" si="131"/>
        <v>0.8333333333333335</v>
      </c>
      <c r="P487" s="3"/>
      <c r="Q487" s="30"/>
      <c r="R487" s="5"/>
    </row>
    <row r="488" spans="1:18" ht="12.75">
      <c r="A488" s="71"/>
      <c r="B488" s="16" t="s">
        <v>5</v>
      </c>
      <c r="C488" s="19">
        <f t="shared" si="130"/>
        <v>40480</v>
      </c>
      <c r="D488" s="3"/>
      <c r="E488" s="30"/>
      <c r="F488" s="31"/>
      <c r="G488" s="30"/>
      <c r="H488" s="31"/>
      <c r="I488" s="30"/>
      <c r="J488" s="31"/>
      <c r="K488" s="30"/>
      <c r="L488" s="3"/>
      <c r="M488" s="9">
        <f t="shared" si="129"/>
        <v>0</v>
      </c>
      <c r="N488" s="3"/>
      <c r="O488" s="25">
        <f t="shared" si="131"/>
        <v>0.8333333333333335</v>
      </c>
      <c r="P488" s="3"/>
      <c r="Q488" s="30"/>
      <c r="R488" s="5"/>
    </row>
    <row r="489" spans="1:18" ht="12.75">
      <c r="A489" s="71"/>
      <c r="B489" s="16" t="s">
        <v>6</v>
      </c>
      <c r="C489" s="19">
        <f t="shared" si="130"/>
        <v>40481</v>
      </c>
      <c r="D489" s="3"/>
      <c r="E489" s="30"/>
      <c r="F489" s="31"/>
      <c r="G489" s="30"/>
      <c r="H489" s="31"/>
      <c r="I489" s="30"/>
      <c r="J489" s="31"/>
      <c r="K489" s="30"/>
      <c r="L489" s="3"/>
      <c r="M489" s="9">
        <f t="shared" si="129"/>
        <v>0</v>
      </c>
      <c r="N489" s="3"/>
      <c r="O489" s="25">
        <f t="shared" si="131"/>
        <v>0.8333333333333335</v>
      </c>
      <c r="P489" s="3"/>
      <c r="Q489" s="30"/>
      <c r="R489" s="5"/>
    </row>
    <row r="490" spans="1:18" ht="12.75">
      <c r="A490" s="71"/>
      <c r="B490" s="16" t="s">
        <v>7</v>
      </c>
      <c r="C490" s="27">
        <f t="shared" si="130"/>
        <v>40482</v>
      </c>
      <c r="D490" s="3"/>
      <c r="E490" s="32"/>
      <c r="F490" s="31"/>
      <c r="G490" s="32"/>
      <c r="H490" s="31"/>
      <c r="I490" s="32"/>
      <c r="J490" s="31"/>
      <c r="K490" s="32"/>
      <c r="L490" s="3"/>
      <c r="M490" s="28">
        <f t="shared" si="129"/>
        <v>0</v>
      </c>
      <c r="N490" s="3"/>
      <c r="O490" s="29">
        <f t="shared" si="131"/>
        <v>0.8333333333333335</v>
      </c>
      <c r="P490" s="3"/>
      <c r="Q490" s="32"/>
      <c r="R490" s="5"/>
    </row>
    <row r="491" spans="1:18" s="3" customFormat="1" ht="12.75" customHeight="1">
      <c r="A491" s="71"/>
      <c r="B491" s="6"/>
      <c r="C491" s="7"/>
      <c r="D491" s="7"/>
      <c r="E491" s="6"/>
      <c r="F491" s="6"/>
      <c r="G491" s="73"/>
      <c r="H491" s="73"/>
      <c r="I491" s="73"/>
      <c r="J491" s="73"/>
      <c r="K491" s="73"/>
      <c r="L491" s="6"/>
      <c r="M491" s="6"/>
      <c r="N491" s="6"/>
      <c r="O491" s="26"/>
      <c r="P491" s="6"/>
      <c r="Q491" s="6"/>
      <c r="R491" s="8"/>
    </row>
    <row r="492" ht="5.25" customHeight="1"/>
    <row r="493" spans="1:18" ht="12.75">
      <c r="A493" s="71"/>
      <c r="B493" s="10"/>
      <c r="C493" s="11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23"/>
      <c r="P493" s="10"/>
      <c r="Q493" s="10"/>
      <c r="R493" s="12"/>
    </row>
    <row r="494" spans="1:18" ht="12" customHeight="1">
      <c r="A494" s="71"/>
      <c r="B494" s="4"/>
      <c r="C494" s="4" t="s">
        <v>14</v>
      </c>
      <c r="D494" s="4"/>
      <c r="E494" s="4" t="s">
        <v>15</v>
      </c>
      <c r="F494" s="4"/>
      <c r="G494" s="4" t="s">
        <v>16</v>
      </c>
      <c r="H494" s="4"/>
      <c r="I494" s="4" t="s">
        <v>17</v>
      </c>
      <c r="J494" s="4"/>
      <c r="K494" s="4" t="s">
        <v>18</v>
      </c>
      <c r="L494" s="4"/>
      <c r="M494" s="4" t="s">
        <v>19</v>
      </c>
      <c r="N494" s="4"/>
      <c r="O494" s="24" t="s">
        <v>21</v>
      </c>
      <c r="P494" s="4"/>
      <c r="Q494" s="4" t="s">
        <v>9</v>
      </c>
      <c r="R494" s="14"/>
    </row>
    <row r="495" spans="1:18" ht="12.75">
      <c r="A495" s="71"/>
      <c r="B495" s="16" t="s">
        <v>20</v>
      </c>
      <c r="C495" s="18">
        <f>+C490+1</f>
        <v>40483</v>
      </c>
      <c r="D495" s="3"/>
      <c r="E495" s="30"/>
      <c r="F495" s="31"/>
      <c r="G495" s="30"/>
      <c r="H495" s="31"/>
      <c r="I495" s="30"/>
      <c r="J495" s="31"/>
      <c r="K495" s="30"/>
      <c r="L495" s="3"/>
      <c r="M495" s="9">
        <f aca="true" t="shared" si="132" ref="M495:M501">+(G495-E495)+(K495-I495)</f>
        <v>0</v>
      </c>
      <c r="N495" s="3"/>
      <c r="O495" s="25">
        <f>+O490+M495</f>
        <v>0.8333333333333335</v>
      </c>
      <c r="P495" s="3"/>
      <c r="Q495" s="30"/>
      <c r="R495" s="5"/>
    </row>
    <row r="496" spans="1:18" s="2" customFormat="1" ht="12.75">
      <c r="A496" s="71"/>
      <c r="B496" s="16" t="s">
        <v>3</v>
      </c>
      <c r="C496" s="19">
        <f aca="true" t="shared" si="133" ref="C496:C501">+C495+1</f>
        <v>40484</v>
      </c>
      <c r="D496" s="3"/>
      <c r="E496" s="30"/>
      <c r="F496" s="31"/>
      <c r="G496" s="30"/>
      <c r="H496" s="31"/>
      <c r="I496" s="30"/>
      <c r="J496" s="31"/>
      <c r="K496" s="30"/>
      <c r="L496" s="3"/>
      <c r="M496" s="9">
        <f t="shared" si="132"/>
        <v>0</v>
      </c>
      <c r="N496" s="3"/>
      <c r="O496" s="25">
        <f aca="true" t="shared" si="134" ref="O496:O501">+O495+M496</f>
        <v>0.8333333333333335</v>
      </c>
      <c r="P496" s="3"/>
      <c r="Q496" s="30"/>
      <c r="R496" s="5"/>
    </row>
    <row r="497" spans="1:18" ht="12.75">
      <c r="A497" s="71"/>
      <c r="B497" s="16" t="s">
        <v>8</v>
      </c>
      <c r="C497" s="19">
        <f t="shared" si="133"/>
        <v>40485</v>
      </c>
      <c r="D497" s="3"/>
      <c r="E497" s="30"/>
      <c r="F497" s="31"/>
      <c r="G497" s="30"/>
      <c r="H497" s="31"/>
      <c r="I497" s="30"/>
      <c r="J497" s="31"/>
      <c r="K497" s="30"/>
      <c r="L497" s="3"/>
      <c r="M497" s="9">
        <f t="shared" si="132"/>
        <v>0</v>
      </c>
      <c r="N497" s="3"/>
      <c r="O497" s="25">
        <f t="shared" si="134"/>
        <v>0.8333333333333335</v>
      </c>
      <c r="P497" s="3"/>
      <c r="Q497" s="30"/>
      <c r="R497" s="5"/>
    </row>
    <row r="498" spans="1:18" ht="12.75">
      <c r="A498" s="71"/>
      <c r="B498" s="16" t="s">
        <v>4</v>
      </c>
      <c r="C498" s="19">
        <f t="shared" si="133"/>
        <v>40486</v>
      </c>
      <c r="D498" s="3"/>
      <c r="E498" s="30"/>
      <c r="F498" s="31"/>
      <c r="G498" s="30"/>
      <c r="H498" s="31"/>
      <c r="I498" s="30"/>
      <c r="J498" s="31"/>
      <c r="K498" s="30"/>
      <c r="L498" s="3"/>
      <c r="M498" s="9">
        <f t="shared" si="132"/>
        <v>0</v>
      </c>
      <c r="N498" s="3"/>
      <c r="O498" s="25">
        <f t="shared" si="134"/>
        <v>0.8333333333333335</v>
      </c>
      <c r="P498" s="3"/>
      <c r="Q498" s="30"/>
      <c r="R498" s="5"/>
    </row>
    <row r="499" spans="1:18" ht="12.75">
      <c r="A499" s="71"/>
      <c r="B499" s="16" t="s">
        <v>5</v>
      </c>
      <c r="C499" s="19">
        <f t="shared" si="133"/>
        <v>40487</v>
      </c>
      <c r="D499" s="3"/>
      <c r="E499" s="30"/>
      <c r="F499" s="31"/>
      <c r="G499" s="30"/>
      <c r="H499" s="31"/>
      <c r="I499" s="30"/>
      <c r="J499" s="31"/>
      <c r="K499" s="30"/>
      <c r="L499" s="3"/>
      <c r="M499" s="9">
        <f t="shared" si="132"/>
        <v>0</v>
      </c>
      <c r="N499" s="3"/>
      <c r="O499" s="25">
        <f t="shared" si="134"/>
        <v>0.8333333333333335</v>
      </c>
      <c r="P499" s="3"/>
      <c r="Q499" s="30"/>
      <c r="R499" s="5"/>
    </row>
    <row r="500" spans="1:18" ht="12.75">
      <c r="A500" s="71"/>
      <c r="B500" s="16" t="s">
        <v>6</v>
      </c>
      <c r="C500" s="19">
        <f t="shared" si="133"/>
        <v>40488</v>
      </c>
      <c r="D500" s="3"/>
      <c r="E500" s="30"/>
      <c r="F500" s="31"/>
      <c r="G500" s="30"/>
      <c r="H500" s="31"/>
      <c r="I500" s="30"/>
      <c r="J500" s="31"/>
      <c r="K500" s="30"/>
      <c r="L500" s="3"/>
      <c r="M500" s="9">
        <f t="shared" si="132"/>
        <v>0</v>
      </c>
      <c r="N500" s="3"/>
      <c r="O500" s="25">
        <f t="shared" si="134"/>
        <v>0.8333333333333335</v>
      </c>
      <c r="P500" s="3"/>
      <c r="Q500" s="30"/>
      <c r="R500" s="5"/>
    </row>
    <row r="501" spans="1:18" ht="12.75">
      <c r="A501" s="71"/>
      <c r="B501" s="16" t="s">
        <v>7</v>
      </c>
      <c r="C501" s="27">
        <f t="shared" si="133"/>
        <v>40489</v>
      </c>
      <c r="D501" s="3"/>
      <c r="E501" s="32"/>
      <c r="F501" s="31"/>
      <c r="G501" s="32"/>
      <c r="H501" s="31"/>
      <c r="I501" s="32"/>
      <c r="J501" s="31"/>
      <c r="K501" s="32"/>
      <c r="L501" s="3"/>
      <c r="M501" s="28">
        <f t="shared" si="132"/>
        <v>0</v>
      </c>
      <c r="N501" s="3"/>
      <c r="O501" s="29">
        <f t="shared" si="134"/>
        <v>0.8333333333333335</v>
      </c>
      <c r="P501" s="3"/>
      <c r="Q501" s="32"/>
      <c r="R501" s="5"/>
    </row>
    <row r="502" spans="1:18" s="3" customFormat="1" ht="12.75" customHeight="1">
      <c r="A502" s="71"/>
      <c r="B502" s="6"/>
      <c r="C502" s="7"/>
      <c r="D502" s="7"/>
      <c r="E502" s="6"/>
      <c r="F502" s="6"/>
      <c r="G502" s="73"/>
      <c r="H502" s="73"/>
      <c r="I502" s="73"/>
      <c r="J502" s="73"/>
      <c r="K502" s="73"/>
      <c r="L502" s="6"/>
      <c r="M502" s="6"/>
      <c r="N502" s="6"/>
      <c r="O502" s="26"/>
      <c r="P502" s="6"/>
      <c r="Q502" s="6"/>
      <c r="R502" s="8"/>
    </row>
    <row r="503" ht="5.25" customHeight="1"/>
    <row r="504" spans="1:18" ht="12.75">
      <c r="A504" s="71"/>
      <c r="B504" s="10"/>
      <c r="C504" s="11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23"/>
      <c r="P504" s="10"/>
      <c r="Q504" s="10"/>
      <c r="R504" s="12"/>
    </row>
    <row r="505" spans="1:18" ht="12" customHeight="1">
      <c r="A505" s="71"/>
      <c r="B505" s="4"/>
      <c r="C505" s="4" t="s">
        <v>14</v>
      </c>
      <c r="D505" s="4"/>
      <c r="E505" s="4" t="s">
        <v>15</v>
      </c>
      <c r="F505" s="4"/>
      <c r="G505" s="4" t="s">
        <v>16</v>
      </c>
      <c r="H505" s="4"/>
      <c r="I505" s="4" t="s">
        <v>17</v>
      </c>
      <c r="J505" s="4"/>
      <c r="K505" s="4" t="s">
        <v>18</v>
      </c>
      <c r="L505" s="4"/>
      <c r="M505" s="4" t="s">
        <v>19</v>
      </c>
      <c r="N505" s="4"/>
      <c r="O505" s="24" t="s">
        <v>21</v>
      </c>
      <c r="P505" s="4"/>
      <c r="Q505" s="4" t="s">
        <v>9</v>
      </c>
      <c r="R505" s="14"/>
    </row>
    <row r="506" spans="1:18" ht="12.75">
      <c r="A506" s="71"/>
      <c r="B506" s="16" t="s">
        <v>20</v>
      </c>
      <c r="C506" s="18">
        <f>+C501+1</f>
        <v>40490</v>
      </c>
      <c r="D506" s="3"/>
      <c r="E506" s="30"/>
      <c r="F506" s="31"/>
      <c r="G506" s="30"/>
      <c r="H506" s="31"/>
      <c r="I506" s="30"/>
      <c r="J506" s="31"/>
      <c r="K506" s="30"/>
      <c r="L506" s="3"/>
      <c r="M506" s="9">
        <f aca="true" t="shared" si="135" ref="M506:M512">+(G506-E506)+(K506-I506)</f>
        <v>0</v>
      </c>
      <c r="N506" s="3"/>
      <c r="O506" s="25">
        <f>+O501+M506</f>
        <v>0.8333333333333335</v>
      </c>
      <c r="P506" s="3"/>
      <c r="Q506" s="30"/>
      <c r="R506" s="5"/>
    </row>
    <row r="507" spans="1:18" s="2" customFormat="1" ht="12.75">
      <c r="A507" s="71"/>
      <c r="B507" s="16" t="s">
        <v>3</v>
      </c>
      <c r="C507" s="19">
        <f aca="true" t="shared" si="136" ref="C507:C512">+C506+1</f>
        <v>40491</v>
      </c>
      <c r="D507" s="3"/>
      <c r="E507" s="30"/>
      <c r="F507" s="31"/>
      <c r="G507" s="30"/>
      <c r="H507" s="31"/>
      <c r="I507" s="30"/>
      <c r="J507" s="31"/>
      <c r="K507" s="30"/>
      <c r="L507" s="3"/>
      <c r="M507" s="9">
        <f t="shared" si="135"/>
        <v>0</v>
      </c>
      <c r="N507" s="3"/>
      <c r="O507" s="25">
        <f aca="true" t="shared" si="137" ref="O507:O512">+O506+M507</f>
        <v>0.8333333333333335</v>
      </c>
      <c r="P507" s="3"/>
      <c r="Q507" s="30"/>
      <c r="R507" s="5"/>
    </row>
    <row r="508" spans="1:18" ht="12.75">
      <c r="A508" s="71"/>
      <c r="B508" s="16" t="s">
        <v>8</v>
      </c>
      <c r="C508" s="19">
        <f t="shared" si="136"/>
        <v>40492</v>
      </c>
      <c r="D508" s="3"/>
      <c r="E508" s="30"/>
      <c r="F508" s="31"/>
      <c r="G508" s="30"/>
      <c r="H508" s="31"/>
      <c r="I508" s="30"/>
      <c r="J508" s="31"/>
      <c r="K508" s="30"/>
      <c r="L508" s="3"/>
      <c r="M508" s="9">
        <f t="shared" si="135"/>
        <v>0</v>
      </c>
      <c r="N508" s="3"/>
      <c r="O508" s="25">
        <f t="shared" si="137"/>
        <v>0.8333333333333335</v>
      </c>
      <c r="P508" s="3"/>
      <c r="Q508" s="30"/>
      <c r="R508" s="5"/>
    </row>
    <row r="509" spans="1:18" ht="12.75">
      <c r="A509" s="71"/>
      <c r="B509" s="16" t="s">
        <v>4</v>
      </c>
      <c r="C509" s="19">
        <f t="shared" si="136"/>
        <v>40493</v>
      </c>
      <c r="D509" s="3"/>
      <c r="E509" s="30"/>
      <c r="F509" s="31"/>
      <c r="G509" s="30"/>
      <c r="H509" s="31"/>
      <c r="I509" s="30"/>
      <c r="J509" s="31"/>
      <c r="K509" s="30"/>
      <c r="L509" s="3"/>
      <c r="M509" s="9">
        <f t="shared" si="135"/>
        <v>0</v>
      </c>
      <c r="N509" s="3"/>
      <c r="O509" s="25">
        <f t="shared" si="137"/>
        <v>0.8333333333333335</v>
      </c>
      <c r="P509" s="3"/>
      <c r="Q509" s="30"/>
      <c r="R509" s="5"/>
    </row>
    <row r="510" spans="1:18" ht="12.75">
      <c r="A510" s="71"/>
      <c r="B510" s="16" t="s">
        <v>5</v>
      </c>
      <c r="C510" s="19">
        <f t="shared" si="136"/>
        <v>40494</v>
      </c>
      <c r="D510" s="3"/>
      <c r="E510" s="30"/>
      <c r="F510" s="31"/>
      <c r="G510" s="30"/>
      <c r="H510" s="31"/>
      <c r="I510" s="30"/>
      <c r="J510" s="31"/>
      <c r="K510" s="30"/>
      <c r="L510" s="3"/>
      <c r="M510" s="9">
        <f t="shared" si="135"/>
        <v>0</v>
      </c>
      <c r="N510" s="3"/>
      <c r="O510" s="25">
        <f t="shared" si="137"/>
        <v>0.8333333333333335</v>
      </c>
      <c r="P510" s="3"/>
      <c r="Q510" s="30"/>
      <c r="R510" s="5"/>
    </row>
    <row r="511" spans="1:18" ht="12.75">
      <c r="A511" s="71"/>
      <c r="B511" s="16" t="s">
        <v>6</v>
      </c>
      <c r="C511" s="19">
        <f t="shared" si="136"/>
        <v>40495</v>
      </c>
      <c r="D511" s="3"/>
      <c r="E511" s="30"/>
      <c r="F511" s="31"/>
      <c r="G511" s="30"/>
      <c r="H511" s="31"/>
      <c r="I511" s="30"/>
      <c r="J511" s="31"/>
      <c r="K511" s="30"/>
      <c r="L511" s="3"/>
      <c r="M511" s="9">
        <f t="shared" si="135"/>
        <v>0</v>
      </c>
      <c r="N511" s="3"/>
      <c r="O511" s="25">
        <f t="shared" si="137"/>
        <v>0.8333333333333335</v>
      </c>
      <c r="P511" s="3"/>
      <c r="Q511" s="30"/>
      <c r="R511" s="5"/>
    </row>
    <row r="512" spans="1:18" ht="12.75">
      <c r="A512" s="71"/>
      <c r="B512" s="16" t="s">
        <v>7</v>
      </c>
      <c r="C512" s="27">
        <f t="shared" si="136"/>
        <v>40496</v>
      </c>
      <c r="D512" s="3"/>
      <c r="E512" s="32"/>
      <c r="F512" s="31"/>
      <c r="G512" s="32"/>
      <c r="H512" s="31"/>
      <c r="I512" s="32"/>
      <c r="J512" s="31"/>
      <c r="K512" s="32"/>
      <c r="L512" s="3"/>
      <c r="M512" s="28">
        <f t="shared" si="135"/>
        <v>0</v>
      </c>
      <c r="N512" s="3"/>
      <c r="O512" s="29">
        <f t="shared" si="137"/>
        <v>0.8333333333333335</v>
      </c>
      <c r="P512" s="3"/>
      <c r="Q512" s="32"/>
      <c r="R512" s="5"/>
    </row>
    <row r="513" spans="1:18" s="3" customFormat="1" ht="12.75" customHeight="1">
      <c r="A513" s="71"/>
      <c r="B513" s="6"/>
      <c r="C513" s="7"/>
      <c r="D513" s="7"/>
      <c r="E513" s="6"/>
      <c r="F513" s="6"/>
      <c r="G513" s="73"/>
      <c r="H513" s="73"/>
      <c r="I513" s="73"/>
      <c r="J513" s="73"/>
      <c r="K513" s="73"/>
      <c r="L513" s="6"/>
      <c r="M513" s="6"/>
      <c r="N513" s="6"/>
      <c r="O513" s="26"/>
      <c r="P513" s="6"/>
      <c r="Q513" s="6"/>
      <c r="R513" s="8"/>
    </row>
    <row r="514" ht="5.25" customHeight="1"/>
    <row r="515" spans="1:18" ht="12.75">
      <c r="A515" s="71"/>
      <c r="B515" s="10"/>
      <c r="C515" s="11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23"/>
      <c r="P515" s="10"/>
      <c r="Q515" s="10"/>
      <c r="R515" s="12"/>
    </row>
    <row r="516" spans="1:18" ht="12" customHeight="1">
      <c r="A516" s="71"/>
      <c r="B516" s="4"/>
      <c r="C516" s="4" t="s">
        <v>14</v>
      </c>
      <c r="D516" s="4"/>
      <c r="E516" s="4" t="s">
        <v>15</v>
      </c>
      <c r="F516" s="4"/>
      <c r="G516" s="4" t="s">
        <v>16</v>
      </c>
      <c r="H516" s="4"/>
      <c r="I516" s="4" t="s">
        <v>17</v>
      </c>
      <c r="J516" s="4"/>
      <c r="K516" s="4" t="s">
        <v>18</v>
      </c>
      <c r="L516" s="4"/>
      <c r="M516" s="4" t="s">
        <v>19</v>
      </c>
      <c r="N516" s="4"/>
      <c r="O516" s="24" t="s">
        <v>21</v>
      </c>
      <c r="P516" s="4"/>
      <c r="Q516" s="4" t="s">
        <v>9</v>
      </c>
      <c r="R516" s="14"/>
    </row>
    <row r="517" spans="1:18" ht="12.75">
      <c r="A517" s="71"/>
      <c r="B517" s="16" t="s">
        <v>20</v>
      </c>
      <c r="C517" s="18">
        <f>+C512+1</f>
        <v>40497</v>
      </c>
      <c r="D517" s="3"/>
      <c r="E517" s="30"/>
      <c r="F517" s="31"/>
      <c r="G517" s="30"/>
      <c r="H517" s="31"/>
      <c r="I517" s="30"/>
      <c r="J517" s="31"/>
      <c r="K517" s="30"/>
      <c r="L517" s="3"/>
      <c r="M517" s="9">
        <f aca="true" t="shared" si="138" ref="M517:M523">+(G517-E517)+(K517-I517)</f>
        <v>0</v>
      </c>
      <c r="N517" s="3"/>
      <c r="O517" s="25">
        <f>+O512+M517</f>
        <v>0.8333333333333335</v>
      </c>
      <c r="P517" s="3"/>
      <c r="Q517" s="30"/>
      <c r="R517" s="5"/>
    </row>
    <row r="518" spans="1:18" s="2" customFormat="1" ht="12.75">
      <c r="A518" s="71"/>
      <c r="B518" s="16" t="s">
        <v>3</v>
      </c>
      <c r="C518" s="19">
        <f aca="true" t="shared" si="139" ref="C518:C523">+C517+1</f>
        <v>40498</v>
      </c>
      <c r="D518" s="3"/>
      <c r="E518" s="30"/>
      <c r="F518" s="31"/>
      <c r="G518" s="30"/>
      <c r="H518" s="31"/>
      <c r="I518" s="30"/>
      <c r="J518" s="31"/>
      <c r="K518" s="30"/>
      <c r="L518" s="3"/>
      <c r="M518" s="9">
        <f t="shared" si="138"/>
        <v>0</v>
      </c>
      <c r="N518" s="3"/>
      <c r="O518" s="25">
        <f aca="true" t="shared" si="140" ref="O518:O523">+O517+M518</f>
        <v>0.8333333333333335</v>
      </c>
      <c r="P518" s="3"/>
      <c r="Q518" s="30"/>
      <c r="R518" s="5"/>
    </row>
    <row r="519" spans="1:18" ht="12.75">
      <c r="A519" s="71"/>
      <c r="B519" s="16" t="s">
        <v>8</v>
      </c>
      <c r="C519" s="19">
        <f t="shared" si="139"/>
        <v>40499</v>
      </c>
      <c r="D519" s="3"/>
      <c r="E519" s="30"/>
      <c r="F519" s="31"/>
      <c r="G519" s="30"/>
      <c r="H519" s="31"/>
      <c r="I519" s="30"/>
      <c r="J519" s="31"/>
      <c r="K519" s="30"/>
      <c r="L519" s="3"/>
      <c r="M519" s="9">
        <f t="shared" si="138"/>
        <v>0</v>
      </c>
      <c r="N519" s="3"/>
      <c r="O519" s="25">
        <f t="shared" si="140"/>
        <v>0.8333333333333335</v>
      </c>
      <c r="P519" s="3"/>
      <c r="Q519" s="30"/>
      <c r="R519" s="5"/>
    </row>
    <row r="520" spans="1:18" ht="12.75">
      <c r="A520" s="71"/>
      <c r="B520" s="16" t="s">
        <v>4</v>
      </c>
      <c r="C520" s="19">
        <f t="shared" si="139"/>
        <v>40500</v>
      </c>
      <c r="D520" s="3"/>
      <c r="E520" s="30"/>
      <c r="F520" s="31"/>
      <c r="G520" s="30"/>
      <c r="H520" s="31"/>
      <c r="I520" s="30"/>
      <c r="J520" s="31"/>
      <c r="K520" s="30"/>
      <c r="L520" s="3"/>
      <c r="M520" s="9">
        <f t="shared" si="138"/>
        <v>0</v>
      </c>
      <c r="N520" s="3"/>
      <c r="O520" s="25">
        <f t="shared" si="140"/>
        <v>0.8333333333333335</v>
      </c>
      <c r="P520" s="3"/>
      <c r="Q520" s="30"/>
      <c r="R520" s="5"/>
    </row>
    <row r="521" spans="1:18" ht="12.75">
      <c r="A521" s="71"/>
      <c r="B521" s="16" t="s">
        <v>5</v>
      </c>
      <c r="C521" s="19">
        <f t="shared" si="139"/>
        <v>40501</v>
      </c>
      <c r="D521" s="3"/>
      <c r="E521" s="30"/>
      <c r="F521" s="31"/>
      <c r="G521" s="30"/>
      <c r="H521" s="31"/>
      <c r="I521" s="30"/>
      <c r="J521" s="31"/>
      <c r="K521" s="30"/>
      <c r="L521" s="3"/>
      <c r="M521" s="9">
        <f t="shared" si="138"/>
        <v>0</v>
      </c>
      <c r="N521" s="3"/>
      <c r="O521" s="25">
        <f t="shared" si="140"/>
        <v>0.8333333333333335</v>
      </c>
      <c r="P521" s="3"/>
      <c r="Q521" s="30"/>
      <c r="R521" s="5"/>
    </row>
    <row r="522" spans="1:18" ht="12.75">
      <c r="A522" s="71"/>
      <c r="B522" s="16" t="s">
        <v>6</v>
      </c>
      <c r="C522" s="19">
        <f t="shared" si="139"/>
        <v>40502</v>
      </c>
      <c r="D522" s="3"/>
      <c r="E522" s="30"/>
      <c r="F522" s="31"/>
      <c r="G522" s="30"/>
      <c r="H522" s="31"/>
      <c r="I522" s="30"/>
      <c r="J522" s="31"/>
      <c r="K522" s="30"/>
      <c r="L522" s="3"/>
      <c r="M522" s="9">
        <f t="shared" si="138"/>
        <v>0</v>
      </c>
      <c r="N522" s="3"/>
      <c r="O522" s="25">
        <f t="shared" si="140"/>
        <v>0.8333333333333335</v>
      </c>
      <c r="P522" s="3"/>
      <c r="Q522" s="30"/>
      <c r="R522" s="5"/>
    </row>
    <row r="523" spans="1:18" ht="12.75">
      <c r="A523" s="71"/>
      <c r="B523" s="16" t="s">
        <v>7</v>
      </c>
      <c r="C523" s="27">
        <f t="shared" si="139"/>
        <v>40503</v>
      </c>
      <c r="D523" s="3"/>
      <c r="E523" s="32"/>
      <c r="F523" s="31"/>
      <c r="G523" s="32"/>
      <c r="H523" s="31"/>
      <c r="I523" s="32"/>
      <c r="J523" s="31"/>
      <c r="K523" s="32"/>
      <c r="L523" s="3"/>
      <c r="M523" s="28">
        <f t="shared" si="138"/>
        <v>0</v>
      </c>
      <c r="N523" s="3"/>
      <c r="O523" s="29">
        <f t="shared" si="140"/>
        <v>0.8333333333333335</v>
      </c>
      <c r="P523" s="3"/>
      <c r="Q523" s="32"/>
      <c r="R523" s="5"/>
    </row>
    <row r="524" spans="1:18" s="3" customFormat="1" ht="12.75" customHeight="1">
      <c r="A524" s="71"/>
      <c r="B524" s="6"/>
      <c r="C524" s="7"/>
      <c r="D524" s="7"/>
      <c r="E524" s="6"/>
      <c r="F524" s="6"/>
      <c r="G524" s="73"/>
      <c r="H524" s="73"/>
      <c r="I524" s="73"/>
      <c r="J524" s="73"/>
      <c r="K524" s="73"/>
      <c r="L524" s="6"/>
      <c r="M524" s="6"/>
      <c r="N524" s="6"/>
      <c r="O524" s="26"/>
      <c r="P524" s="6"/>
      <c r="Q524" s="6"/>
      <c r="R524" s="8"/>
    </row>
    <row r="525" ht="5.25" customHeight="1"/>
    <row r="526" spans="1:18" ht="12.75">
      <c r="A526" s="71"/>
      <c r="B526" s="10"/>
      <c r="C526" s="11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23"/>
      <c r="P526" s="10"/>
      <c r="Q526" s="10"/>
      <c r="R526" s="12"/>
    </row>
    <row r="527" spans="1:18" ht="12" customHeight="1">
      <c r="A527" s="71"/>
      <c r="B527" s="4"/>
      <c r="C527" s="4" t="s">
        <v>14</v>
      </c>
      <c r="D527" s="4"/>
      <c r="E527" s="4" t="s">
        <v>15</v>
      </c>
      <c r="F527" s="4"/>
      <c r="G527" s="4" t="s">
        <v>16</v>
      </c>
      <c r="H527" s="4"/>
      <c r="I527" s="4" t="s">
        <v>17</v>
      </c>
      <c r="J527" s="4"/>
      <c r="K527" s="4" t="s">
        <v>18</v>
      </c>
      <c r="L527" s="4"/>
      <c r="M527" s="4" t="s">
        <v>19</v>
      </c>
      <c r="N527" s="4"/>
      <c r="O527" s="24" t="s">
        <v>21</v>
      </c>
      <c r="P527" s="4"/>
      <c r="Q527" s="4" t="s">
        <v>9</v>
      </c>
      <c r="R527" s="14"/>
    </row>
    <row r="528" spans="1:18" ht="12.75">
      <c r="A528" s="71"/>
      <c r="B528" s="16" t="s">
        <v>20</v>
      </c>
      <c r="C528" s="18">
        <f>+C523+1</f>
        <v>40504</v>
      </c>
      <c r="D528" s="3"/>
      <c r="E528" s="30"/>
      <c r="F528" s="31"/>
      <c r="G528" s="30"/>
      <c r="H528" s="31"/>
      <c r="I528" s="30"/>
      <c r="J528" s="31"/>
      <c r="K528" s="30"/>
      <c r="L528" s="3"/>
      <c r="M528" s="9">
        <f aca="true" t="shared" si="141" ref="M528:M534">+(G528-E528)+(K528-I528)</f>
        <v>0</v>
      </c>
      <c r="N528" s="3"/>
      <c r="O528" s="25">
        <f>+O523+M528</f>
        <v>0.8333333333333335</v>
      </c>
      <c r="P528" s="3"/>
      <c r="Q528" s="30"/>
      <c r="R528" s="5"/>
    </row>
    <row r="529" spans="1:18" s="2" customFormat="1" ht="12.75">
      <c r="A529" s="71"/>
      <c r="B529" s="16" t="s">
        <v>3</v>
      </c>
      <c r="C529" s="19">
        <f aca="true" t="shared" si="142" ref="C529:C534">+C528+1</f>
        <v>40505</v>
      </c>
      <c r="D529" s="3"/>
      <c r="E529" s="30"/>
      <c r="F529" s="31"/>
      <c r="G529" s="30"/>
      <c r="H529" s="31"/>
      <c r="I529" s="30"/>
      <c r="J529" s="31"/>
      <c r="K529" s="30"/>
      <c r="L529" s="3"/>
      <c r="M529" s="9">
        <f t="shared" si="141"/>
        <v>0</v>
      </c>
      <c r="N529" s="3"/>
      <c r="O529" s="25">
        <f aca="true" t="shared" si="143" ref="O529:O534">+O528+M529</f>
        <v>0.8333333333333335</v>
      </c>
      <c r="P529" s="3"/>
      <c r="Q529" s="30"/>
      <c r="R529" s="5"/>
    </row>
    <row r="530" spans="1:18" ht="12.75">
      <c r="A530" s="71"/>
      <c r="B530" s="16" t="s">
        <v>8</v>
      </c>
      <c r="C530" s="19">
        <f t="shared" si="142"/>
        <v>40506</v>
      </c>
      <c r="D530" s="3"/>
      <c r="E530" s="30"/>
      <c r="F530" s="31"/>
      <c r="G530" s="30"/>
      <c r="H530" s="31"/>
      <c r="I530" s="30"/>
      <c r="J530" s="31"/>
      <c r="K530" s="30"/>
      <c r="L530" s="3"/>
      <c r="M530" s="9">
        <f t="shared" si="141"/>
        <v>0</v>
      </c>
      <c r="N530" s="3"/>
      <c r="O530" s="25">
        <f t="shared" si="143"/>
        <v>0.8333333333333335</v>
      </c>
      <c r="P530" s="3"/>
      <c r="Q530" s="30"/>
      <c r="R530" s="5"/>
    </row>
    <row r="531" spans="1:18" ht="12.75">
      <c r="A531" s="71"/>
      <c r="B531" s="16" t="s">
        <v>4</v>
      </c>
      <c r="C531" s="19">
        <f t="shared" si="142"/>
        <v>40507</v>
      </c>
      <c r="D531" s="3"/>
      <c r="E531" s="30"/>
      <c r="F531" s="31"/>
      <c r="G531" s="30"/>
      <c r="H531" s="31"/>
      <c r="I531" s="30"/>
      <c r="J531" s="31"/>
      <c r="K531" s="30"/>
      <c r="L531" s="3"/>
      <c r="M531" s="9">
        <f t="shared" si="141"/>
        <v>0</v>
      </c>
      <c r="N531" s="3"/>
      <c r="O531" s="25">
        <f t="shared" si="143"/>
        <v>0.8333333333333335</v>
      </c>
      <c r="P531" s="3"/>
      <c r="Q531" s="30"/>
      <c r="R531" s="5"/>
    </row>
    <row r="532" spans="1:18" ht="12.75">
      <c r="A532" s="71"/>
      <c r="B532" s="16" t="s">
        <v>5</v>
      </c>
      <c r="C532" s="19">
        <f t="shared" si="142"/>
        <v>40508</v>
      </c>
      <c r="D532" s="3"/>
      <c r="E532" s="30"/>
      <c r="F532" s="31"/>
      <c r="G532" s="30"/>
      <c r="H532" s="31"/>
      <c r="I532" s="30"/>
      <c r="J532" s="31"/>
      <c r="K532" s="30"/>
      <c r="L532" s="3"/>
      <c r="M532" s="9">
        <f t="shared" si="141"/>
        <v>0</v>
      </c>
      <c r="N532" s="3"/>
      <c r="O532" s="25">
        <f t="shared" si="143"/>
        <v>0.8333333333333335</v>
      </c>
      <c r="P532" s="3"/>
      <c r="Q532" s="30"/>
      <c r="R532" s="5"/>
    </row>
    <row r="533" spans="1:18" ht="12.75">
      <c r="A533" s="71"/>
      <c r="B533" s="16" t="s">
        <v>6</v>
      </c>
      <c r="C533" s="19">
        <f t="shared" si="142"/>
        <v>40509</v>
      </c>
      <c r="D533" s="3"/>
      <c r="E533" s="30"/>
      <c r="F533" s="31"/>
      <c r="G533" s="30"/>
      <c r="H533" s="31"/>
      <c r="I533" s="30"/>
      <c r="J533" s="31"/>
      <c r="K533" s="30"/>
      <c r="L533" s="3"/>
      <c r="M533" s="9">
        <f t="shared" si="141"/>
        <v>0</v>
      </c>
      <c r="N533" s="3"/>
      <c r="O533" s="25">
        <f t="shared" si="143"/>
        <v>0.8333333333333335</v>
      </c>
      <c r="P533" s="3"/>
      <c r="Q533" s="30"/>
      <c r="R533" s="5"/>
    </row>
    <row r="534" spans="1:18" ht="12.75">
      <c r="A534" s="71"/>
      <c r="B534" s="16" t="s">
        <v>7</v>
      </c>
      <c r="C534" s="27">
        <f t="shared" si="142"/>
        <v>40510</v>
      </c>
      <c r="D534" s="3"/>
      <c r="E534" s="32"/>
      <c r="F534" s="31"/>
      <c r="G534" s="32"/>
      <c r="H534" s="31"/>
      <c r="I534" s="32"/>
      <c r="J534" s="31"/>
      <c r="K534" s="32"/>
      <c r="L534" s="3"/>
      <c r="M534" s="28">
        <f t="shared" si="141"/>
        <v>0</v>
      </c>
      <c r="N534" s="3"/>
      <c r="O534" s="29">
        <f t="shared" si="143"/>
        <v>0.8333333333333335</v>
      </c>
      <c r="P534" s="3"/>
      <c r="Q534" s="32"/>
      <c r="R534" s="5"/>
    </row>
    <row r="535" spans="1:18" s="3" customFormat="1" ht="12.75" customHeight="1">
      <c r="A535" s="71"/>
      <c r="B535" s="6"/>
      <c r="C535" s="7"/>
      <c r="D535" s="7"/>
      <c r="E535" s="6"/>
      <c r="F535" s="6"/>
      <c r="G535" s="73"/>
      <c r="H535" s="73"/>
      <c r="I535" s="73"/>
      <c r="J535" s="73"/>
      <c r="K535" s="73"/>
      <c r="L535" s="6"/>
      <c r="M535" s="6"/>
      <c r="N535" s="6"/>
      <c r="O535" s="26"/>
      <c r="P535" s="6"/>
      <c r="Q535" s="6"/>
      <c r="R535" s="8"/>
    </row>
    <row r="536" ht="5.25" customHeight="1"/>
    <row r="537" spans="1:18" ht="12.75">
      <c r="A537" s="71"/>
      <c r="B537" s="10"/>
      <c r="C537" s="11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23"/>
      <c r="P537" s="10"/>
      <c r="Q537" s="10"/>
      <c r="R537" s="12"/>
    </row>
    <row r="538" spans="1:18" ht="12" customHeight="1">
      <c r="A538" s="71"/>
      <c r="B538" s="4"/>
      <c r="C538" s="4" t="s">
        <v>14</v>
      </c>
      <c r="D538" s="4"/>
      <c r="E538" s="4" t="s">
        <v>15</v>
      </c>
      <c r="F538" s="4"/>
      <c r="G538" s="4" t="s">
        <v>16</v>
      </c>
      <c r="H538" s="4"/>
      <c r="I538" s="4" t="s">
        <v>17</v>
      </c>
      <c r="J538" s="4"/>
      <c r="K538" s="4" t="s">
        <v>18</v>
      </c>
      <c r="L538" s="4"/>
      <c r="M538" s="4" t="s">
        <v>19</v>
      </c>
      <c r="N538" s="4"/>
      <c r="O538" s="24" t="s">
        <v>21</v>
      </c>
      <c r="P538" s="4"/>
      <c r="Q538" s="4" t="s">
        <v>9</v>
      </c>
      <c r="R538" s="14"/>
    </row>
    <row r="539" spans="1:18" ht="12.75">
      <c r="A539" s="71"/>
      <c r="B539" s="16" t="s">
        <v>20</v>
      </c>
      <c r="C539" s="18">
        <f>+C534+1</f>
        <v>40511</v>
      </c>
      <c r="D539" s="3"/>
      <c r="E539" s="30"/>
      <c r="F539" s="31"/>
      <c r="G539" s="30"/>
      <c r="H539" s="31"/>
      <c r="I539" s="30"/>
      <c r="J539" s="31"/>
      <c r="K539" s="30"/>
      <c r="L539" s="3"/>
      <c r="M539" s="9">
        <f aca="true" t="shared" si="144" ref="M539:M545">+(G539-E539)+(K539-I539)</f>
        <v>0</v>
      </c>
      <c r="N539" s="3"/>
      <c r="O539" s="25">
        <f>+O534+M539</f>
        <v>0.8333333333333335</v>
      </c>
      <c r="P539" s="3"/>
      <c r="Q539" s="30"/>
      <c r="R539" s="5"/>
    </row>
    <row r="540" spans="1:18" s="2" customFormat="1" ht="12.75">
      <c r="A540" s="71"/>
      <c r="B540" s="16" t="s">
        <v>3</v>
      </c>
      <c r="C540" s="19">
        <f aca="true" t="shared" si="145" ref="C540:C545">+C539+1</f>
        <v>40512</v>
      </c>
      <c r="D540" s="3"/>
      <c r="E540" s="30"/>
      <c r="F540" s="31"/>
      <c r="G540" s="30"/>
      <c r="H540" s="31"/>
      <c r="I540" s="30"/>
      <c r="J540" s="31"/>
      <c r="K540" s="30"/>
      <c r="L540" s="3"/>
      <c r="M540" s="9">
        <f t="shared" si="144"/>
        <v>0</v>
      </c>
      <c r="N540" s="3"/>
      <c r="O540" s="25">
        <f aca="true" t="shared" si="146" ref="O540:O545">+O539+M540</f>
        <v>0.8333333333333335</v>
      </c>
      <c r="P540" s="3"/>
      <c r="Q540" s="30"/>
      <c r="R540" s="5"/>
    </row>
    <row r="541" spans="1:18" ht="12.75">
      <c r="A541" s="71"/>
      <c r="B541" s="16" t="s">
        <v>8</v>
      </c>
      <c r="C541" s="19">
        <f t="shared" si="145"/>
        <v>40513</v>
      </c>
      <c r="D541" s="3"/>
      <c r="E541" s="30"/>
      <c r="F541" s="31"/>
      <c r="G541" s="30"/>
      <c r="H541" s="31"/>
      <c r="I541" s="30"/>
      <c r="J541" s="31"/>
      <c r="K541" s="30"/>
      <c r="L541" s="3"/>
      <c r="M541" s="9">
        <f t="shared" si="144"/>
        <v>0</v>
      </c>
      <c r="N541" s="3"/>
      <c r="O541" s="25">
        <f t="shared" si="146"/>
        <v>0.8333333333333335</v>
      </c>
      <c r="P541" s="3"/>
      <c r="Q541" s="30"/>
      <c r="R541" s="5"/>
    </row>
    <row r="542" spans="1:18" ht="12.75">
      <c r="A542" s="71"/>
      <c r="B542" s="16" t="s">
        <v>4</v>
      </c>
      <c r="C542" s="19">
        <f t="shared" si="145"/>
        <v>40514</v>
      </c>
      <c r="D542" s="3"/>
      <c r="E542" s="30"/>
      <c r="F542" s="31"/>
      <c r="G542" s="30"/>
      <c r="H542" s="31"/>
      <c r="I542" s="30"/>
      <c r="J542" s="31"/>
      <c r="K542" s="30"/>
      <c r="L542" s="3"/>
      <c r="M542" s="9">
        <f t="shared" si="144"/>
        <v>0</v>
      </c>
      <c r="N542" s="3"/>
      <c r="O542" s="25">
        <f t="shared" si="146"/>
        <v>0.8333333333333335</v>
      </c>
      <c r="P542" s="3"/>
      <c r="Q542" s="30"/>
      <c r="R542" s="5"/>
    </row>
    <row r="543" spans="1:18" ht="12.75">
      <c r="A543" s="71"/>
      <c r="B543" s="16" t="s">
        <v>5</v>
      </c>
      <c r="C543" s="19">
        <f t="shared" si="145"/>
        <v>40515</v>
      </c>
      <c r="D543" s="3"/>
      <c r="E543" s="30"/>
      <c r="F543" s="31"/>
      <c r="G543" s="30"/>
      <c r="H543" s="31"/>
      <c r="I543" s="30"/>
      <c r="J543" s="31"/>
      <c r="K543" s="30"/>
      <c r="L543" s="3"/>
      <c r="M543" s="9">
        <f t="shared" si="144"/>
        <v>0</v>
      </c>
      <c r="N543" s="3"/>
      <c r="O543" s="25">
        <f t="shared" si="146"/>
        <v>0.8333333333333335</v>
      </c>
      <c r="P543" s="3"/>
      <c r="Q543" s="30"/>
      <c r="R543" s="5"/>
    </row>
    <row r="544" spans="1:18" ht="12.75">
      <c r="A544" s="71"/>
      <c r="B544" s="16" t="s">
        <v>6</v>
      </c>
      <c r="C544" s="19">
        <f t="shared" si="145"/>
        <v>40516</v>
      </c>
      <c r="D544" s="3"/>
      <c r="E544" s="30"/>
      <c r="F544" s="31"/>
      <c r="G544" s="30"/>
      <c r="H544" s="31"/>
      <c r="I544" s="30"/>
      <c r="J544" s="31"/>
      <c r="K544" s="30"/>
      <c r="L544" s="3"/>
      <c r="M544" s="9">
        <f t="shared" si="144"/>
        <v>0</v>
      </c>
      <c r="N544" s="3"/>
      <c r="O544" s="25">
        <f t="shared" si="146"/>
        <v>0.8333333333333335</v>
      </c>
      <c r="P544" s="3"/>
      <c r="Q544" s="30"/>
      <c r="R544" s="5"/>
    </row>
    <row r="545" spans="1:18" ht="12.75">
      <c r="A545" s="71"/>
      <c r="B545" s="16" t="s">
        <v>7</v>
      </c>
      <c r="C545" s="27">
        <f t="shared" si="145"/>
        <v>40517</v>
      </c>
      <c r="D545" s="3"/>
      <c r="E545" s="32"/>
      <c r="F545" s="31"/>
      <c r="G545" s="32"/>
      <c r="H545" s="31"/>
      <c r="I545" s="32"/>
      <c r="J545" s="31"/>
      <c r="K545" s="32"/>
      <c r="L545" s="3"/>
      <c r="M545" s="28">
        <f t="shared" si="144"/>
        <v>0</v>
      </c>
      <c r="N545" s="3"/>
      <c r="O545" s="29">
        <f t="shared" si="146"/>
        <v>0.8333333333333335</v>
      </c>
      <c r="P545" s="3"/>
      <c r="Q545" s="32"/>
      <c r="R545" s="5"/>
    </row>
    <row r="546" spans="1:18" s="3" customFormat="1" ht="12.75" customHeight="1">
      <c r="A546" s="71"/>
      <c r="B546" s="6"/>
      <c r="C546" s="7"/>
      <c r="D546" s="7"/>
      <c r="E546" s="6"/>
      <c r="F546" s="6"/>
      <c r="G546" s="73"/>
      <c r="H546" s="73"/>
      <c r="I546" s="73"/>
      <c r="J546" s="73"/>
      <c r="K546" s="73"/>
      <c r="L546" s="6"/>
      <c r="M546" s="6"/>
      <c r="N546" s="6"/>
      <c r="O546" s="26"/>
      <c r="P546" s="6"/>
      <c r="Q546" s="6"/>
      <c r="R546" s="8"/>
    </row>
    <row r="547" ht="5.25" customHeight="1"/>
    <row r="548" spans="1:18" ht="12.75">
      <c r="A548" s="71"/>
      <c r="B548" s="10"/>
      <c r="C548" s="11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23"/>
      <c r="P548" s="10"/>
      <c r="Q548" s="10"/>
      <c r="R548" s="12"/>
    </row>
    <row r="549" spans="1:18" ht="12" customHeight="1">
      <c r="A549" s="71"/>
      <c r="B549" s="4"/>
      <c r="C549" s="4" t="s">
        <v>14</v>
      </c>
      <c r="D549" s="4"/>
      <c r="E549" s="4" t="s">
        <v>15</v>
      </c>
      <c r="F549" s="4"/>
      <c r="G549" s="4" t="s">
        <v>16</v>
      </c>
      <c r="H549" s="4"/>
      <c r="I549" s="4" t="s">
        <v>17</v>
      </c>
      <c r="J549" s="4"/>
      <c r="K549" s="4" t="s">
        <v>18</v>
      </c>
      <c r="L549" s="4"/>
      <c r="M549" s="4" t="s">
        <v>19</v>
      </c>
      <c r="N549" s="4"/>
      <c r="O549" s="24" t="s">
        <v>21</v>
      </c>
      <c r="P549" s="4"/>
      <c r="Q549" s="4" t="s">
        <v>9</v>
      </c>
      <c r="R549" s="14"/>
    </row>
    <row r="550" spans="1:18" ht="12.75">
      <c r="A550" s="71"/>
      <c r="B550" s="16" t="s">
        <v>20</v>
      </c>
      <c r="C550" s="18">
        <f>+C545+1</f>
        <v>40518</v>
      </c>
      <c r="D550" s="3"/>
      <c r="E550" s="30"/>
      <c r="F550" s="31"/>
      <c r="G550" s="30"/>
      <c r="H550" s="31"/>
      <c r="I550" s="30"/>
      <c r="J550" s="31"/>
      <c r="K550" s="30"/>
      <c r="L550" s="3"/>
      <c r="M550" s="9">
        <f aca="true" t="shared" si="147" ref="M550:M556">+(G550-E550)+(K550-I550)</f>
        <v>0</v>
      </c>
      <c r="N550" s="3"/>
      <c r="O550" s="25">
        <f>+O545+M550</f>
        <v>0.8333333333333335</v>
      </c>
      <c r="P550" s="3"/>
      <c r="Q550" s="30"/>
      <c r="R550" s="5"/>
    </row>
    <row r="551" spans="1:18" s="2" customFormat="1" ht="12.75">
      <c r="A551" s="71"/>
      <c r="B551" s="16" t="s">
        <v>3</v>
      </c>
      <c r="C551" s="19">
        <f aca="true" t="shared" si="148" ref="C551:C556">+C550+1</f>
        <v>40519</v>
      </c>
      <c r="D551" s="3"/>
      <c r="E551" s="30"/>
      <c r="F551" s="31"/>
      <c r="G551" s="30"/>
      <c r="H551" s="31"/>
      <c r="I551" s="30"/>
      <c r="J551" s="31"/>
      <c r="K551" s="30"/>
      <c r="L551" s="3"/>
      <c r="M551" s="9">
        <f t="shared" si="147"/>
        <v>0</v>
      </c>
      <c r="N551" s="3"/>
      <c r="O551" s="25">
        <f aca="true" t="shared" si="149" ref="O551:O556">+O550+M551</f>
        <v>0.8333333333333335</v>
      </c>
      <c r="P551" s="3"/>
      <c r="Q551" s="30"/>
      <c r="R551" s="5"/>
    </row>
    <row r="552" spans="1:18" ht="12.75">
      <c r="A552" s="71"/>
      <c r="B552" s="16" t="s">
        <v>8</v>
      </c>
      <c r="C552" s="19">
        <f t="shared" si="148"/>
        <v>40520</v>
      </c>
      <c r="D552" s="3"/>
      <c r="E552" s="30"/>
      <c r="F552" s="31"/>
      <c r="G552" s="30"/>
      <c r="H552" s="31"/>
      <c r="I552" s="30"/>
      <c r="J552" s="31"/>
      <c r="K552" s="30"/>
      <c r="L552" s="3"/>
      <c r="M552" s="9">
        <f t="shared" si="147"/>
        <v>0</v>
      </c>
      <c r="N552" s="3"/>
      <c r="O552" s="25">
        <f t="shared" si="149"/>
        <v>0.8333333333333335</v>
      </c>
      <c r="P552" s="3"/>
      <c r="Q552" s="30"/>
      <c r="R552" s="5"/>
    </row>
    <row r="553" spans="1:18" ht="12.75">
      <c r="A553" s="71"/>
      <c r="B553" s="16" t="s">
        <v>4</v>
      </c>
      <c r="C553" s="19">
        <f t="shared" si="148"/>
        <v>40521</v>
      </c>
      <c r="D553" s="3"/>
      <c r="E553" s="30"/>
      <c r="F553" s="31"/>
      <c r="G553" s="30"/>
      <c r="H553" s="31"/>
      <c r="I553" s="30"/>
      <c r="J553" s="31"/>
      <c r="K553" s="30"/>
      <c r="L553" s="3"/>
      <c r="M553" s="9">
        <f t="shared" si="147"/>
        <v>0</v>
      </c>
      <c r="N553" s="3"/>
      <c r="O553" s="25">
        <f t="shared" si="149"/>
        <v>0.8333333333333335</v>
      </c>
      <c r="P553" s="3"/>
      <c r="Q553" s="30"/>
      <c r="R553" s="5"/>
    </row>
    <row r="554" spans="1:18" ht="12.75">
      <c r="A554" s="71"/>
      <c r="B554" s="16" t="s">
        <v>5</v>
      </c>
      <c r="C554" s="19">
        <f t="shared" si="148"/>
        <v>40522</v>
      </c>
      <c r="D554" s="3"/>
      <c r="E554" s="30"/>
      <c r="F554" s="31"/>
      <c r="G554" s="30"/>
      <c r="H554" s="31"/>
      <c r="I554" s="30"/>
      <c r="J554" s="31"/>
      <c r="K554" s="30"/>
      <c r="L554" s="3"/>
      <c r="M554" s="9">
        <f t="shared" si="147"/>
        <v>0</v>
      </c>
      <c r="N554" s="3"/>
      <c r="O554" s="25">
        <f t="shared" si="149"/>
        <v>0.8333333333333335</v>
      </c>
      <c r="P554" s="3"/>
      <c r="Q554" s="30"/>
      <c r="R554" s="5"/>
    </row>
    <row r="555" spans="1:18" ht="12.75">
      <c r="A555" s="71"/>
      <c r="B555" s="16" t="s">
        <v>6</v>
      </c>
      <c r="C555" s="19">
        <f t="shared" si="148"/>
        <v>40523</v>
      </c>
      <c r="D555" s="3"/>
      <c r="E555" s="30"/>
      <c r="F555" s="31"/>
      <c r="G555" s="30"/>
      <c r="H555" s="31"/>
      <c r="I555" s="30"/>
      <c r="J555" s="31"/>
      <c r="K555" s="30"/>
      <c r="L555" s="3"/>
      <c r="M555" s="9">
        <f t="shared" si="147"/>
        <v>0</v>
      </c>
      <c r="N555" s="3"/>
      <c r="O555" s="25">
        <f t="shared" si="149"/>
        <v>0.8333333333333335</v>
      </c>
      <c r="P555" s="3"/>
      <c r="Q555" s="30"/>
      <c r="R555" s="5"/>
    </row>
    <row r="556" spans="1:18" ht="12.75">
      <c r="A556" s="71"/>
      <c r="B556" s="16" t="s">
        <v>7</v>
      </c>
      <c r="C556" s="27">
        <f t="shared" si="148"/>
        <v>40524</v>
      </c>
      <c r="D556" s="3"/>
      <c r="E556" s="32"/>
      <c r="F556" s="31"/>
      <c r="G556" s="32"/>
      <c r="H556" s="31"/>
      <c r="I556" s="32"/>
      <c r="J556" s="31"/>
      <c r="K556" s="32"/>
      <c r="L556" s="3"/>
      <c r="M556" s="28">
        <f t="shared" si="147"/>
        <v>0</v>
      </c>
      <c r="N556" s="3"/>
      <c r="O556" s="29">
        <f t="shared" si="149"/>
        <v>0.8333333333333335</v>
      </c>
      <c r="P556" s="3"/>
      <c r="Q556" s="32"/>
      <c r="R556" s="5"/>
    </row>
    <row r="557" spans="1:18" s="3" customFormat="1" ht="12.75" customHeight="1">
      <c r="A557" s="71"/>
      <c r="B557" s="6"/>
      <c r="C557" s="7"/>
      <c r="D557" s="7"/>
      <c r="E557" s="6"/>
      <c r="F557" s="6"/>
      <c r="G557" s="73"/>
      <c r="H557" s="73"/>
      <c r="I557" s="73"/>
      <c r="J557" s="73"/>
      <c r="K557" s="73"/>
      <c r="L557" s="6"/>
      <c r="M557" s="6"/>
      <c r="N557" s="6"/>
      <c r="O557" s="26"/>
      <c r="P557" s="6"/>
      <c r="Q557" s="6"/>
      <c r="R557" s="8"/>
    </row>
    <row r="558" ht="5.25" customHeight="1"/>
    <row r="559" spans="1:18" ht="12.75">
      <c r="A559" s="71"/>
      <c r="B559" s="10"/>
      <c r="C559" s="11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23"/>
      <c r="P559" s="10"/>
      <c r="Q559" s="10"/>
      <c r="R559" s="12"/>
    </row>
    <row r="560" spans="1:18" ht="12" customHeight="1">
      <c r="A560" s="71"/>
      <c r="B560" s="4"/>
      <c r="C560" s="4" t="s">
        <v>14</v>
      </c>
      <c r="D560" s="4"/>
      <c r="E560" s="4" t="s">
        <v>15</v>
      </c>
      <c r="F560" s="4"/>
      <c r="G560" s="4" t="s">
        <v>16</v>
      </c>
      <c r="H560" s="4"/>
      <c r="I560" s="4" t="s">
        <v>17</v>
      </c>
      <c r="J560" s="4"/>
      <c r="K560" s="4" t="s">
        <v>18</v>
      </c>
      <c r="L560" s="4"/>
      <c r="M560" s="4" t="s">
        <v>19</v>
      </c>
      <c r="N560" s="4"/>
      <c r="O560" s="24" t="s">
        <v>21</v>
      </c>
      <c r="P560" s="4"/>
      <c r="Q560" s="4" t="s">
        <v>9</v>
      </c>
      <c r="R560" s="14"/>
    </row>
    <row r="561" spans="1:18" ht="12.75">
      <c r="A561" s="71"/>
      <c r="B561" s="16" t="s">
        <v>20</v>
      </c>
      <c r="C561" s="18">
        <f>+C556+1</f>
        <v>40525</v>
      </c>
      <c r="D561" s="3"/>
      <c r="E561" s="30"/>
      <c r="F561" s="31"/>
      <c r="G561" s="30"/>
      <c r="H561" s="31"/>
      <c r="I561" s="30"/>
      <c r="J561" s="31"/>
      <c r="K561" s="30"/>
      <c r="L561" s="3"/>
      <c r="M561" s="9">
        <f aca="true" t="shared" si="150" ref="M561:M567">+(G561-E561)+(K561-I561)</f>
        <v>0</v>
      </c>
      <c r="N561" s="3"/>
      <c r="O561" s="25">
        <f>+O556+M561</f>
        <v>0.8333333333333335</v>
      </c>
      <c r="P561" s="3"/>
      <c r="Q561" s="30"/>
      <c r="R561" s="5"/>
    </row>
    <row r="562" spans="1:18" s="2" customFormat="1" ht="12.75">
      <c r="A562" s="71"/>
      <c r="B562" s="16" t="s">
        <v>3</v>
      </c>
      <c r="C562" s="19">
        <f aca="true" t="shared" si="151" ref="C562:C567">+C561+1</f>
        <v>40526</v>
      </c>
      <c r="D562" s="3"/>
      <c r="E562" s="30"/>
      <c r="F562" s="31"/>
      <c r="G562" s="30"/>
      <c r="H562" s="31"/>
      <c r="I562" s="30"/>
      <c r="J562" s="31"/>
      <c r="K562" s="30"/>
      <c r="L562" s="3"/>
      <c r="M562" s="9">
        <f t="shared" si="150"/>
        <v>0</v>
      </c>
      <c r="N562" s="3"/>
      <c r="O562" s="25">
        <f aca="true" t="shared" si="152" ref="O562:O567">+O561+M562</f>
        <v>0.8333333333333335</v>
      </c>
      <c r="P562" s="3"/>
      <c r="Q562" s="30"/>
      <c r="R562" s="5"/>
    </row>
    <row r="563" spans="1:18" ht="12.75">
      <c r="A563" s="71"/>
      <c r="B563" s="16" t="s">
        <v>8</v>
      </c>
      <c r="C563" s="19">
        <f t="shared" si="151"/>
        <v>40527</v>
      </c>
      <c r="D563" s="3"/>
      <c r="E563" s="30"/>
      <c r="F563" s="31"/>
      <c r="G563" s="30"/>
      <c r="H563" s="31"/>
      <c r="I563" s="30"/>
      <c r="J563" s="31"/>
      <c r="K563" s="30"/>
      <c r="L563" s="3"/>
      <c r="M563" s="9">
        <f t="shared" si="150"/>
        <v>0</v>
      </c>
      <c r="N563" s="3"/>
      <c r="O563" s="25">
        <f t="shared" si="152"/>
        <v>0.8333333333333335</v>
      </c>
      <c r="P563" s="3"/>
      <c r="Q563" s="30"/>
      <c r="R563" s="5"/>
    </row>
    <row r="564" spans="1:18" ht="12.75">
      <c r="A564" s="71"/>
      <c r="B564" s="16" t="s">
        <v>4</v>
      </c>
      <c r="C564" s="19">
        <f t="shared" si="151"/>
        <v>40528</v>
      </c>
      <c r="D564" s="3"/>
      <c r="E564" s="30"/>
      <c r="F564" s="31"/>
      <c r="G564" s="30"/>
      <c r="H564" s="31"/>
      <c r="I564" s="30"/>
      <c r="J564" s="31"/>
      <c r="K564" s="30"/>
      <c r="L564" s="3"/>
      <c r="M564" s="9">
        <f t="shared" si="150"/>
        <v>0</v>
      </c>
      <c r="N564" s="3"/>
      <c r="O564" s="25">
        <f t="shared" si="152"/>
        <v>0.8333333333333335</v>
      </c>
      <c r="P564" s="3"/>
      <c r="Q564" s="30"/>
      <c r="R564" s="5"/>
    </row>
    <row r="565" spans="1:18" ht="12.75">
      <c r="A565" s="71"/>
      <c r="B565" s="16" t="s">
        <v>5</v>
      </c>
      <c r="C565" s="19">
        <f t="shared" si="151"/>
        <v>40529</v>
      </c>
      <c r="D565" s="3"/>
      <c r="E565" s="30"/>
      <c r="F565" s="31"/>
      <c r="G565" s="30"/>
      <c r="H565" s="31"/>
      <c r="I565" s="30"/>
      <c r="J565" s="31"/>
      <c r="K565" s="30"/>
      <c r="L565" s="3"/>
      <c r="M565" s="9">
        <f t="shared" si="150"/>
        <v>0</v>
      </c>
      <c r="N565" s="3"/>
      <c r="O565" s="25">
        <f t="shared" si="152"/>
        <v>0.8333333333333335</v>
      </c>
      <c r="P565" s="3"/>
      <c r="Q565" s="30"/>
      <c r="R565" s="5"/>
    </row>
    <row r="566" spans="1:18" ht="12.75">
      <c r="A566" s="71"/>
      <c r="B566" s="16" t="s">
        <v>6</v>
      </c>
      <c r="C566" s="19">
        <f t="shared" si="151"/>
        <v>40530</v>
      </c>
      <c r="D566" s="3"/>
      <c r="E566" s="30"/>
      <c r="F566" s="31"/>
      <c r="G566" s="30"/>
      <c r="H566" s="31"/>
      <c r="I566" s="30"/>
      <c r="J566" s="31"/>
      <c r="K566" s="30"/>
      <c r="L566" s="3"/>
      <c r="M566" s="9">
        <f t="shared" si="150"/>
        <v>0</v>
      </c>
      <c r="N566" s="3"/>
      <c r="O566" s="25">
        <f t="shared" si="152"/>
        <v>0.8333333333333335</v>
      </c>
      <c r="P566" s="3"/>
      <c r="Q566" s="30"/>
      <c r="R566" s="5"/>
    </row>
    <row r="567" spans="1:18" ht="12.75">
      <c r="A567" s="71"/>
      <c r="B567" s="16" t="s">
        <v>7</v>
      </c>
      <c r="C567" s="27">
        <f t="shared" si="151"/>
        <v>40531</v>
      </c>
      <c r="D567" s="3"/>
      <c r="E567" s="32"/>
      <c r="F567" s="31"/>
      <c r="G567" s="32"/>
      <c r="H567" s="31"/>
      <c r="I567" s="32"/>
      <c r="J567" s="31"/>
      <c r="K567" s="32"/>
      <c r="L567" s="3"/>
      <c r="M567" s="28">
        <f t="shared" si="150"/>
        <v>0</v>
      </c>
      <c r="N567" s="3"/>
      <c r="O567" s="29">
        <f t="shared" si="152"/>
        <v>0.8333333333333335</v>
      </c>
      <c r="P567" s="3"/>
      <c r="Q567" s="32"/>
      <c r="R567" s="5"/>
    </row>
    <row r="568" spans="1:18" s="3" customFormat="1" ht="12.75" customHeight="1">
      <c r="A568" s="71"/>
      <c r="B568" s="6"/>
      <c r="C568" s="7"/>
      <c r="D568" s="7"/>
      <c r="E568" s="6"/>
      <c r="F568" s="6"/>
      <c r="G568" s="73"/>
      <c r="H568" s="73"/>
      <c r="I568" s="73"/>
      <c r="J568" s="73"/>
      <c r="K568" s="73"/>
      <c r="L568" s="6"/>
      <c r="M568" s="6"/>
      <c r="N568" s="6"/>
      <c r="O568" s="26"/>
      <c r="P568" s="6"/>
      <c r="Q568" s="6"/>
      <c r="R568" s="8"/>
    </row>
    <row r="569" ht="5.25" customHeight="1"/>
    <row r="570" spans="1:18" ht="12.75">
      <c r="A570" s="71"/>
      <c r="B570" s="10"/>
      <c r="C570" s="11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23"/>
      <c r="P570" s="10"/>
      <c r="Q570" s="10"/>
      <c r="R570" s="12"/>
    </row>
    <row r="571" spans="1:18" ht="12" customHeight="1">
      <c r="A571" s="71"/>
      <c r="B571" s="4"/>
      <c r="C571" s="4" t="s">
        <v>14</v>
      </c>
      <c r="D571" s="4"/>
      <c r="E571" s="4" t="s">
        <v>15</v>
      </c>
      <c r="F571" s="4"/>
      <c r="G571" s="4" t="s">
        <v>16</v>
      </c>
      <c r="H571" s="4"/>
      <c r="I571" s="4" t="s">
        <v>17</v>
      </c>
      <c r="J571" s="4"/>
      <c r="K571" s="4" t="s">
        <v>18</v>
      </c>
      <c r="L571" s="4"/>
      <c r="M571" s="4" t="s">
        <v>19</v>
      </c>
      <c r="N571" s="4"/>
      <c r="O571" s="24" t="s">
        <v>21</v>
      </c>
      <c r="P571" s="4"/>
      <c r="Q571" s="4" t="s">
        <v>9</v>
      </c>
      <c r="R571" s="14"/>
    </row>
    <row r="572" spans="1:18" ht="12.75">
      <c r="A572" s="71"/>
      <c r="B572" s="16" t="s">
        <v>20</v>
      </c>
      <c r="C572" s="18">
        <f>+C567+1</f>
        <v>40532</v>
      </c>
      <c r="D572" s="3"/>
      <c r="E572" s="30"/>
      <c r="F572" s="31"/>
      <c r="G572" s="30"/>
      <c r="H572" s="31"/>
      <c r="I572" s="30"/>
      <c r="J572" s="31"/>
      <c r="K572" s="30"/>
      <c r="L572" s="3"/>
      <c r="M572" s="9">
        <f aca="true" t="shared" si="153" ref="M572:M578">+(G572-E572)+(K572-I572)</f>
        <v>0</v>
      </c>
      <c r="N572" s="3"/>
      <c r="O572" s="25">
        <f>+O567+M572</f>
        <v>0.8333333333333335</v>
      </c>
      <c r="P572" s="3"/>
      <c r="Q572" s="30"/>
      <c r="R572" s="5"/>
    </row>
    <row r="573" spans="1:18" s="2" customFormat="1" ht="12.75">
      <c r="A573" s="71"/>
      <c r="B573" s="16" t="s">
        <v>3</v>
      </c>
      <c r="C573" s="19">
        <f aca="true" t="shared" si="154" ref="C573:C578">+C572+1</f>
        <v>40533</v>
      </c>
      <c r="D573" s="3"/>
      <c r="E573" s="30"/>
      <c r="F573" s="31"/>
      <c r="G573" s="30"/>
      <c r="H573" s="31"/>
      <c r="I573" s="30"/>
      <c r="J573" s="31"/>
      <c r="K573" s="30"/>
      <c r="L573" s="3"/>
      <c r="M573" s="9">
        <f t="shared" si="153"/>
        <v>0</v>
      </c>
      <c r="N573" s="3"/>
      <c r="O573" s="25">
        <f aca="true" t="shared" si="155" ref="O573:O578">+O572+M573</f>
        <v>0.8333333333333335</v>
      </c>
      <c r="P573" s="3"/>
      <c r="Q573" s="30"/>
      <c r="R573" s="5"/>
    </row>
    <row r="574" spans="1:18" ht="12.75">
      <c r="A574" s="71"/>
      <c r="B574" s="16" t="s">
        <v>8</v>
      </c>
      <c r="C574" s="19">
        <f t="shared" si="154"/>
        <v>40534</v>
      </c>
      <c r="D574" s="3"/>
      <c r="E574" s="30"/>
      <c r="F574" s="31"/>
      <c r="G574" s="30"/>
      <c r="H574" s="31"/>
      <c r="I574" s="30"/>
      <c r="J574" s="31"/>
      <c r="K574" s="30"/>
      <c r="L574" s="3"/>
      <c r="M574" s="9">
        <f t="shared" si="153"/>
        <v>0</v>
      </c>
      <c r="N574" s="3"/>
      <c r="O574" s="25">
        <f t="shared" si="155"/>
        <v>0.8333333333333335</v>
      </c>
      <c r="P574" s="3"/>
      <c r="Q574" s="30"/>
      <c r="R574" s="5"/>
    </row>
    <row r="575" spans="1:18" ht="12.75">
      <c r="A575" s="71"/>
      <c r="B575" s="16" t="s">
        <v>4</v>
      </c>
      <c r="C575" s="19">
        <f t="shared" si="154"/>
        <v>40535</v>
      </c>
      <c r="D575" s="3"/>
      <c r="E575" s="30"/>
      <c r="F575" s="31"/>
      <c r="G575" s="30"/>
      <c r="H575" s="31"/>
      <c r="I575" s="30"/>
      <c r="J575" s="31"/>
      <c r="K575" s="30"/>
      <c r="L575" s="3"/>
      <c r="M575" s="9">
        <f t="shared" si="153"/>
        <v>0</v>
      </c>
      <c r="N575" s="3"/>
      <c r="O575" s="25">
        <f t="shared" si="155"/>
        <v>0.8333333333333335</v>
      </c>
      <c r="P575" s="3"/>
      <c r="Q575" s="30"/>
      <c r="R575" s="5"/>
    </row>
    <row r="576" spans="1:18" ht="12.75">
      <c r="A576" s="71"/>
      <c r="B576" s="16" t="s">
        <v>5</v>
      </c>
      <c r="C576" s="19">
        <f t="shared" si="154"/>
        <v>40536</v>
      </c>
      <c r="D576" s="3"/>
      <c r="E576" s="30"/>
      <c r="F576" s="31"/>
      <c r="G576" s="30"/>
      <c r="H576" s="31"/>
      <c r="I576" s="30"/>
      <c r="J576" s="31"/>
      <c r="K576" s="30"/>
      <c r="L576" s="3"/>
      <c r="M576" s="9">
        <f t="shared" si="153"/>
        <v>0</v>
      </c>
      <c r="N576" s="3"/>
      <c r="O576" s="25">
        <f t="shared" si="155"/>
        <v>0.8333333333333335</v>
      </c>
      <c r="P576" s="3"/>
      <c r="Q576" s="30"/>
      <c r="R576" s="5"/>
    </row>
    <row r="577" spans="1:18" ht="12.75">
      <c r="A577" s="71"/>
      <c r="B577" s="16" t="s">
        <v>6</v>
      </c>
      <c r="C577" s="19">
        <f t="shared" si="154"/>
        <v>40537</v>
      </c>
      <c r="D577" s="3"/>
      <c r="E577" s="30"/>
      <c r="F577" s="31"/>
      <c r="G577" s="30"/>
      <c r="H577" s="31"/>
      <c r="I577" s="30"/>
      <c r="J577" s="31"/>
      <c r="K577" s="30"/>
      <c r="L577" s="3"/>
      <c r="M577" s="9">
        <f t="shared" si="153"/>
        <v>0</v>
      </c>
      <c r="N577" s="3"/>
      <c r="O577" s="25">
        <f t="shared" si="155"/>
        <v>0.8333333333333335</v>
      </c>
      <c r="P577" s="3"/>
      <c r="Q577" s="30"/>
      <c r="R577" s="5"/>
    </row>
    <row r="578" spans="1:18" ht="12.75">
      <c r="A578" s="71"/>
      <c r="B578" s="16" t="s">
        <v>7</v>
      </c>
      <c r="C578" s="27">
        <f t="shared" si="154"/>
        <v>40538</v>
      </c>
      <c r="D578" s="3"/>
      <c r="E578" s="32"/>
      <c r="F578" s="31"/>
      <c r="G578" s="32"/>
      <c r="H578" s="31"/>
      <c r="I578" s="32"/>
      <c r="J578" s="31"/>
      <c r="K578" s="32"/>
      <c r="L578" s="3"/>
      <c r="M578" s="28">
        <f t="shared" si="153"/>
        <v>0</v>
      </c>
      <c r="N578" s="3"/>
      <c r="O578" s="29">
        <f t="shared" si="155"/>
        <v>0.8333333333333335</v>
      </c>
      <c r="P578" s="3"/>
      <c r="Q578" s="32"/>
      <c r="R578" s="5"/>
    </row>
    <row r="579" spans="1:18" s="3" customFormat="1" ht="12.75" customHeight="1">
      <c r="A579" s="71"/>
      <c r="B579" s="6"/>
      <c r="C579" s="7"/>
      <c r="D579" s="7"/>
      <c r="E579" s="6"/>
      <c r="F579" s="6"/>
      <c r="G579" s="73"/>
      <c r="H579" s="73"/>
      <c r="I579" s="73"/>
      <c r="J579" s="73"/>
      <c r="K579" s="73"/>
      <c r="L579" s="6"/>
      <c r="M579" s="6"/>
      <c r="N579" s="6"/>
      <c r="O579" s="26"/>
      <c r="P579" s="6"/>
      <c r="Q579" s="6"/>
      <c r="R579" s="8"/>
    </row>
    <row r="580" ht="5.25" customHeight="1"/>
    <row r="581" spans="1:18" ht="12.75">
      <c r="A581" s="71"/>
      <c r="B581" s="10"/>
      <c r="C581" s="11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23"/>
      <c r="P581" s="10"/>
      <c r="Q581" s="10"/>
      <c r="R581" s="12"/>
    </row>
    <row r="582" spans="1:18" ht="12" customHeight="1">
      <c r="A582" s="71"/>
      <c r="B582" s="4"/>
      <c r="C582" s="4" t="s">
        <v>14</v>
      </c>
      <c r="D582" s="4"/>
      <c r="E582" s="4" t="s">
        <v>15</v>
      </c>
      <c r="F582" s="4"/>
      <c r="G582" s="4" t="s">
        <v>16</v>
      </c>
      <c r="H582" s="4"/>
      <c r="I582" s="4" t="s">
        <v>17</v>
      </c>
      <c r="J582" s="4"/>
      <c r="K582" s="4" t="s">
        <v>18</v>
      </c>
      <c r="L582" s="4"/>
      <c r="M582" s="4" t="s">
        <v>19</v>
      </c>
      <c r="N582" s="4"/>
      <c r="O582" s="24" t="s">
        <v>21</v>
      </c>
      <c r="P582" s="4"/>
      <c r="Q582" s="4" t="s">
        <v>9</v>
      </c>
      <c r="R582" s="14"/>
    </row>
    <row r="583" spans="1:18" ht="12.75">
      <c r="A583" s="71"/>
      <c r="B583" s="16" t="s">
        <v>20</v>
      </c>
      <c r="C583" s="18">
        <f>+C578+1</f>
        <v>40539</v>
      </c>
      <c r="D583" s="3"/>
      <c r="E583" s="30"/>
      <c r="F583" s="31"/>
      <c r="G583" s="30"/>
      <c r="H583" s="31"/>
      <c r="I583" s="30"/>
      <c r="J583" s="31"/>
      <c r="K583" s="30"/>
      <c r="L583" s="3"/>
      <c r="M583" s="9">
        <f aca="true" t="shared" si="156" ref="M583:M589">+(G583-E583)+(K583-I583)</f>
        <v>0</v>
      </c>
      <c r="N583" s="3"/>
      <c r="O583" s="25">
        <f>+O578+M583</f>
        <v>0.8333333333333335</v>
      </c>
      <c r="P583" s="3"/>
      <c r="Q583" s="30"/>
      <c r="R583" s="5"/>
    </row>
    <row r="584" spans="1:18" s="2" customFormat="1" ht="12.75">
      <c r="A584" s="71"/>
      <c r="B584" s="16" t="s">
        <v>3</v>
      </c>
      <c r="C584" s="19">
        <f aca="true" t="shared" si="157" ref="C584:C589">+C583+1</f>
        <v>40540</v>
      </c>
      <c r="D584" s="3"/>
      <c r="E584" s="30"/>
      <c r="F584" s="31"/>
      <c r="G584" s="30"/>
      <c r="H584" s="31"/>
      <c r="I584" s="30"/>
      <c r="J584" s="31"/>
      <c r="K584" s="30"/>
      <c r="L584" s="3"/>
      <c r="M584" s="9">
        <f t="shared" si="156"/>
        <v>0</v>
      </c>
      <c r="N584" s="3"/>
      <c r="O584" s="25">
        <f aca="true" t="shared" si="158" ref="O584:O589">+O583+M584</f>
        <v>0.8333333333333335</v>
      </c>
      <c r="P584" s="3"/>
      <c r="Q584" s="30"/>
      <c r="R584" s="5"/>
    </row>
    <row r="585" spans="1:18" ht="12.75">
      <c r="A585" s="71"/>
      <c r="B585" s="16" t="s">
        <v>8</v>
      </c>
      <c r="C585" s="19">
        <f t="shared" si="157"/>
        <v>40541</v>
      </c>
      <c r="D585" s="3"/>
      <c r="E585" s="30"/>
      <c r="F585" s="31"/>
      <c r="G585" s="30"/>
      <c r="H585" s="31"/>
      <c r="I585" s="30"/>
      <c r="J585" s="31"/>
      <c r="K585" s="30"/>
      <c r="L585" s="3"/>
      <c r="M585" s="9">
        <f t="shared" si="156"/>
        <v>0</v>
      </c>
      <c r="N585" s="3"/>
      <c r="O585" s="25">
        <f t="shared" si="158"/>
        <v>0.8333333333333335</v>
      </c>
      <c r="P585" s="3"/>
      <c r="Q585" s="30"/>
      <c r="R585" s="5"/>
    </row>
    <row r="586" spans="1:18" ht="12.75">
      <c r="A586" s="71"/>
      <c r="B586" s="16" t="s">
        <v>4</v>
      </c>
      <c r="C586" s="19">
        <f t="shared" si="157"/>
        <v>40542</v>
      </c>
      <c r="D586" s="3"/>
      <c r="E586" s="30"/>
      <c r="F586" s="31"/>
      <c r="G586" s="30"/>
      <c r="H586" s="31"/>
      <c r="I586" s="30"/>
      <c r="J586" s="31"/>
      <c r="K586" s="30"/>
      <c r="L586" s="3"/>
      <c r="M586" s="9">
        <f t="shared" si="156"/>
        <v>0</v>
      </c>
      <c r="N586" s="3"/>
      <c r="O586" s="25">
        <f t="shared" si="158"/>
        <v>0.8333333333333335</v>
      </c>
      <c r="P586" s="3"/>
      <c r="Q586" s="30"/>
      <c r="R586" s="5"/>
    </row>
    <row r="587" spans="1:18" ht="12.75">
      <c r="A587" s="71"/>
      <c r="B587" s="16" t="s">
        <v>5</v>
      </c>
      <c r="C587" s="19">
        <f t="shared" si="157"/>
        <v>40543</v>
      </c>
      <c r="D587" s="3"/>
      <c r="E587" s="30"/>
      <c r="F587" s="31"/>
      <c r="G587" s="30"/>
      <c r="H587" s="31"/>
      <c r="I587" s="30"/>
      <c r="J587" s="31"/>
      <c r="K587" s="30"/>
      <c r="L587" s="3"/>
      <c r="M587" s="9">
        <f t="shared" si="156"/>
        <v>0</v>
      </c>
      <c r="N587" s="3"/>
      <c r="O587" s="25">
        <f t="shared" si="158"/>
        <v>0.8333333333333335</v>
      </c>
      <c r="P587" s="3"/>
      <c r="Q587" s="30"/>
      <c r="R587" s="5"/>
    </row>
    <row r="588" spans="1:18" ht="12.75">
      <c r="A588" s="71"/>
      <c r="B588" s="16" t="s">
        <v>6</v>
      </c>
      <c r="C588" s="19">
        <f t="shared" si="157"/>
        <v>40544</v>
      </c>
      <c r="D588" s="3"/>
      <c r="E588" s="30"/>
      <c r="F588" s="31"/>
      <c r="G588" s="30"/>
      <c r="H588" s="31"/>
      <c r="I588" s="30"/>
      <c r="J588" s="31"/>
      <c r="K588" s="30"/>
      <c r="L588" s="3"/>
      <c r="M588" s="9">
        <f t="shared" si="156"/>
        <v>0</v>
      </c>
      <c r="N588" s="3"/>
      <c r="O588" s="25">
        <f t="shared" si="158"/>
        <v>0.8333333333333335</v>
      </c>
      <c r="P588" s="3"/>
      <c r="Q588" s="30"/>
      <c r="R588" s="5"/>
    </row>
    <row r="589" spans="1:18" ht="12.75">
      <c r="A589" s="71"/>
      <c r="B589" s="16" t="s">
        <v>7</v>
      </c>
      <c r="C589" s="27">
        <f t="shared" si="157"/>
        <v>40545</v>
      </c>
      <c r="D589" s="3"/>
      <c r="E589" s="32"/>
      <c r="F589" s="31"/>
      <c r="G589" s="32"/>
      <c r="H589" s="31"/>
      <c r="I589" s="32"/>
      <c r="J589" s="31"/>
      <c r="K589" s="32"/>
      <c r="L589" s="3"/>
      <c r="M589" s="28">
        <f t="shared" si="156"/>
        <v>0</v>
      </c>
      <c r="N589" s="3"/>
      <c r="O589" s="29">
        <f t="shared" si="158"/>
        <v>0.8333333333333335</v>
      </c>
      <c r="P589" s="3"/>
      <c r="Q589" s="32"/>
      <c r="R589" s="5"/>
    </row>
    <row r="590" spans="1:18" s="3" customFormat="1" ht="12.75" customHeight="1">
      <c r="A590" s="71"/>
      <c r="B590" s="6"/>
      <c r="C590" s="7"/>
      <c r="D590" s="7"/>
      <c r="E590" s="6"/>
      <c r="F590" s="6"/>
      <c r="G590" s="73"/>
      <c r="H590" s="73"/>
      <c r="I590" s="73"/>
      <c r="J590" s="73"/>
      <c r="K590" s="73"/>
      <c r="L590" s="6"/>
      <c r="M590" s="6"/>
      <c r="N590" s="6"/>
      <c r="O590" s="26"/>
      <c r="P590" s="6"/>
      <c r="Q590" s="6"/>
      <c r="R590" s="8"/>
    </row>
  </sheetData>
  <mergeCells count="112">
    <mergeCell ref="V1:Y6"/>
    <mergeCell ref="A581:A590"/>
    <mergeCell ref="G590:K590"/>
    <mergeCell ref="O2:Q2"/>
    <mergeCell ref="E6:G6"/>
    <mergeCell ref="A559:A568"/>
    <mergeCell ref="G568:K568"/>
    <mergeCell ref="A570:A579"/>
    <mergeCell ref="G579:K579"/>
    <mergeCell ref="A537:A546"/>
    <mergeCell ref="G546:K546"/>
    <mergeCell ref="A548:A557"/>
    <mergeCell ref="G557:K557"/>
    <mergeCell ref="A515:A524"/>
    <mergeCell ref="G524:K524"/>
    <mergeCell ref="A526:A535"/>
    <mergeCell ref="G535:K535"/>
    <mergeCell ref="A493:A502"/>
    <mergeCell ref="G502:K502"/>
    <mergeCell ref="A504:A513"/>
    <mergeCell ref="G513:K513"/>
    <mergeCell ref="A471:A480"/>
    <mergeCell ref="G480:K480"/>
    <mergeCell ref="A482:A491"/>
    <mergeCell ref="G491:K491"/>
    <mergeCell ref="A449:A458"/>
    <mergeCell ref="G458:K458"/>
    <mergeCell ref="A460:A469"/>
    <mergeCell ref="G469:K469"/>
    <mergeCell ref="A427:A436"/>
    <mergeCell ref="G436:K436"/>
    <mergeCell ref="A438:A447"/>
    <mergeCell ref="G447:K447"/>
    <mergeCell ref="A405:A414"/>
    <mergeCell ref="G414:K414"/>
    <mergeCell ref="A416:A425"/>
    <mergeCell ref="G425:K425"/>
    <mergeCell ref="A383:A392"/>
    <mergeCell ref="G392:K392"/>
    <mergeCell ref="A394:A403"/>
    <mergeCell ref="G403:K403"/>
    <mergeCell ref="A361:A370"/>
    <mergeCell ref="G370:K370"/>
    <mergeCell ref="A372:A381"/>
    <mergeCell ref="G381:K381"/>
    <mergeCell ref="A339:A348"/>
    <mergeCell ref="G348:K348"/>
    <mergeCell ref="A350:A359"/>
    <mergeCell ref="G359:K359"/>
    <mergeCell ref="A317:A326"/>
    <mergeCell ref="G326:K326"/>
    <mergeCell ref="A328:A337"/>
    <mergeCell ref="G337:K337"/>
    <mergeCell ref="A295:A304"/>
    <mergeCell ref="G304:K304"/>
    <mergeCell ref="A306:A315"/>
    <mergeCell ref="G315:K315"/>
    <mergeCell ref="A273:A282"/>
    <mergeCell ref="G282:K282"/>
    <mergeCell ref="A284:A293"/>
    <mergeCell ref="G293:K293"/>
    <mergeCell ref="A251:A260"/>
    <mergeCell ref="G260:K260"/>
    <mergeCell ref="A262:A271"/>
    <mergeCell ref="G271:K271"/>
    <mergeCell ref="A229:A238"/>
    <mergeCell ref="G238:K238"/>
    <mergeCell ref="A240:A249"/>
    <mergeCell ref="G249:K249"/>
    <mergeCell ref="A207:A216"/>
    <mergeCell ref="G216:K216"/>
    <mergeCell ref="A218:A227"/>
    <mergeCell ref="G227:K227"/>
    <mergeCell ref="A185:A194"/>
    <mergeCell ref="G194:K194"/>
    <mergeCell ref="A196:A205"/>
    <mergeCell ref="G205:K205"/>
    <mergeCell ref="A163:A172"/>
    <mergeCell ref="G172:K172"/>
    <mergeCell ref="A174:A183"/>
    <mergeCell ref="G183:K183"/>
    <mergeCell ref="A141:A150"/>
    <mergeCell ref="G150:K150"/>
    <mergeCell ref="A152:A161"/>
    <mergeCell ref="G161:K161"/>
    <mergeCell ref="A119:A128"/>
    <mergeCell ref="G128:K128"/>
    <mergeCell ref="A130:A139"/>
    <mergeCell ref="G139:K139"/>
    <mergeCell ref="A97:A106"/>
    <mergeCell ref="G106:K106"/>
    <mergeCell ref="A108:A117"/>
    <mergeCell ref="G117:K117"/>
    <mergeCell ref="A75:A84"/>
    <mergeCell ref="G84:K84"/>
    <mergeCell ref="A86:A95"/>
    <mergeCell ref="G95:K95"/>
    <mergeCell ref="A53:A62"/>
    <mergeCell ref="G62:K62"/>
    <mergeCell ref="A64:A73"/>
    <mergeCell ref="G73:K73"/>
    <mergeCell ref="A31:A40"/>
    <mergeCell ref="G40:K40"/>
    <mergeCell ref="A42:A51"/>
    <mergeCell ref="G51:K51"/>
    <mergeCell ref="A9:A18"/>
    <mergeCell ref="B2:C2"/>
    <mergeCell ref="G18:K18"/>
    <mergeCell ref="A20:A29"/>
    <mergeCell ref="G29:K29"/>
    <mergeCell ref="E2:M2"/>
    <mergeCell ref="E4:O4"/>
  </mergeCells>
  <dataValidations count="1">
    <dataValidation type="list" allowBlank="1" showInputMessage="1" showErrorMessage="1" sqref="Q11:Q17 Q22:Q28 Q33:Q39 Q44:Q50 Q55:Q61 Q583:Q589 Q66:Q72 Q77:Q83 Q88:Q94 Q110:Q116 Q121:Q127 Q132:Q138 Q143:Q149 Q154:Q160 Q165:Q171 Q176:Q182 Q187:Q193 Q198:Q204 Q209:Q215 Q220:Q226 Q231:Q237 Q242:Q248 Q253:Q259 Q264:Q270 Q275:Q281 Q286:Q292 Q297:Q303 Q308:Q314 Q319:Q325 Q330:Q336 Q341:Q347 Q352:Q358 Q363:Q369 Q374:Q380 Q385:Q391 Q396:Q402 Q407:Q413 Q418:Q424 Q429:Q435 Q440:Q446 Q451:Q457 Q462:Q468 Q473:Q479 Q484:Q490 Q495:Q501 Q506:Q512 Q517:Q523 Q528:Q534 Q539:Q545 Q550:Q556 Q561:Q567 Q572:Q578 Q99:Q105">
      <formula1>$U$2:$U$11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K54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3" customWidth="1"/>
    <col min="2" max="2" width="32.421875" style="33" customWidth="1"/>
    <col min="3" max="3" width="14.421875" style="33" bestFit="1" customWidth="1"/>
    <col min="4" max="4" width="8.8515625" style="33" customWidth="1"/>
    <col min="5" max="5" width="13.00390625" style="33" customWidth="1"/>
    <col min="6" max="6" width="13.28125" style="33" customWidth="1"/>
    <col min="7" max="7" width="17.421875" style="33" customWidth="1"/>
    <col min="8" max="8" width="5.8515625" style="35" customWidth="1"/>
    <col min="9" max="16384" width="11.421875" style="33" customWidth="1"/>
  </cols>
  <sheetData>
    <row r="4" spans="2:7" ht="12.75">
      <c r="B4" s="34"/>
      <c r="C4" s="34"/>
      <c r="D4" s="34"/>
      <c r="E4" s="34"/>
      <c r="F4" s="34"/>
      <c r="G4" s="34"/>
    </row>
    <row r="5" spans="2:11" s="36" customFormat="1" ht="15.75">
      <c r="B5" s="37" t="s">
        <v>23</v>
      </c>
      <c r="C5" s="92" t="str">
        <f>+'Introduccion datos'!E2</f>
        <v>FERNANDO UBEDA LILLO</v>
      </c>
      <c r="D5" s="92"/>
      <c r="E5" s="92"/>
      <c r="F5" s="92"/>
      <c r="G5" s="92"/>
      <c r="H5" s="38"/>
      <c r="I5" s="38"/>
      <c r="J5" s="38"/>
      <c r="K5" s="38"/>
    </row>
    <row r="6" spans="2:11" s="36" customFormat="1" ht="15.75">
      <c r="B6" s="37"/>
      <c r="C6" s="51"/>
      <c r="D6" s="51"/>
      <c r="E6" s="51"/>
      <c r="F6" s="51"/>
      <c r="G6" s="51"/>
      <c r="H6" s="38"/>
      <c r="I6" s="38"/>
      <c r="J6" s="38"/>
      <c r="K6" s="38"/>
    </row>
    <row r="7" spans="1:8" s="36" customFormat="1" ht="15.75">
      <c r="A7" s="39"/>
      <c r="B7" s="40" t="s">
        <v>24</v>
      </c>
      <c r="C7" s="91" t="str">
        <f>+'Introduccion datos'!E4</f>
        <v>REDUCCIÓN JORNADA POR MENOR 8 AÑOS A SU CARGO</v>
      </c>
      <c r="D7" s="91"/>
      <c r="E7" s="91"/>
      <c r="F7" s="91"/>
      <c r="G7" s="91"/>
      <c r="H7" s="41"/>
    </row>
    <row r="8" spans="1:8" s="36" customFormat="1" ht="15.75">
      <c r="A8" s="39"/>
      <c r="B8" s="65"/>
      <c r="C8" s="52"/>
      <c r="D8" s="52"/>
      <c r="E8" s="52"/>
      <c r="F8" s="52"/>
      <c r="G8" s="52"/>
      <c r="H8" s="41"/>
    </row>
    <row r="9" spans="1:8" s="36" customFormat="1" ht="15.75">
      <c r="A9" s="39"/>
      <c r="B9" s="65"/>
      <c r="C9" s="52"/>
      <c r="D9" s="52"/>
      <c r="E9" s="51"/>
      <c r="F9" s="51"/>
      <c r="G9" s="51"/>
      <c r="H9" s="41"/>
    </row>
    <row r="10" spans="1:8" s="36" customFormat="1" ht="15.75">
      <c r="A10" s="39"/>
      <c r="B10" s="69"/>
      <c r="C10" s="70"/>
      <c r="D10" s="53"/>
      <c r="E10" s="89" t="s">
        <v>26</v>
      </c>
      <c r="F10" s="89"/>
      <c r="G10" s="54">
        <v>2010</v>
      </c>
      <c r="H10" s="41"/>
    </row>
    <row r="11" spans="1:7" ht="12.75">
      <c r="A11" s="43"/>
      <c r="B11" s="44"/>
      <c r="C11" s="44"/>
      <c r="D11" s="44"/>
      <c r="E11" s="44"/>
      <c r="F11" s="44"/>
      <c r="G11" s="44"/>
    </row>
    <row r="12" spans="1:7" ht="12.75">
      <c r="A12" s="43"/>
      <c r="B12" s="44"/>
      <c r="C12" s="44"/>
      <c r="D12" s="44"/>
      <c r="E12" s="44"/>
      <c r="F12" s="44"/>
      <c r="G12" s="44"/>
    </row>
    <row r="13" spans="1:7" ht="15.75">
      <c r="A13" s="43"/>
      <c r="B13" s="44"/>
      <c r="C13" s="44"/>
      <c r="D13" s="44"/>
      <c r="E13" s="42" t="s">
        <v>27</v>
      </c>
      <c r="F13" s="90">
        <f ca="1">+TODAY()</f>
        <v>40142</v>
      </c>
      <c r="G13" s="90"/>
    </row>
    <row r="14" spans="1:7" ht="15.75">
      <c r="A14" s="43"/>
      <c r="B14" s="44"/>
      <c r="C14" s="44"/>
      <c r="D14" s="44"/>
      <c r="E14" s="42"/>
      <c r="F14" s="45"/>
      <c r="G14" s="45"/>
    </row>
    <row r="15" spans="1:7" ht="12.75">
      <c r="A15" s="43"/>
      <c r="B15" s="44"/>
      <c r="C15" s="44"/>
      <c r="D15" s="44"/>
      <c r="E15" s="44"/>
      <c r="F15" s="44"/>
      <c r="G15" s="44"/>
    </row>
    <row r="16" spans="1:8" ht="15.75">
      <c r="A16" s="43"/>
      <c r="B16" s="59" t="s">
        <v>40</v>
      </c>
      <c r="C16" s="60"/>
      <c r="D16" s="60"/>
      <c r="E16" s="60"/>
      <c r="F16" s="60"/>
      <c r="G16" s="55"/>
      <c r="H16" s="56"/>
    </row>
    <row r="17" spans="1:8" ht="15">
      <c r="A17" s="43"/>
      <c r="B17" s="55"/>
      <c r="C17" s="55"/>
      <c r="D17" s="55"/>
      <c r="E17" s="55"/>
      <c r="F17" s="55"/>
      <c r="G17" s="55"/>
      <c r="H17" s="56"/>
    </row>
    <row r="18" spans="1:8" ht="15.75">
      <c r="A18" s="43"/>
      <c r="B18" s="61" t="s">
        <v>39</v>
      </c>
      <c r="C18" s="65">
        <f>+'Introduccion datos'!E6</f>
        <v>45.833333333333336</v>
      </c>
      <c r="D18" s="65" t="s">
        <v>35</v>
      </c>
      <c r="E18" s="55"/>
      <c r="F18" s="55"/>
      <c r="G18" s="55"/>
      <c r="H18" s="56"/>
    </row>
    <row r="19" spans="1:8" ht="15.75">
      <c r="A19" s="43"/>
      <c r="B19" s="55"/>
      <c r="C19" s="42"/>
      <c r="D19" s="42"/>
      <c r="E19" s="55"/>
      <c r="F19" s="55"/>
      <c r="G19" s="55"/>
      <c r="H19" s="56"/>
    </row>
    <row r="20" spans="1:8" ht="15.75">
      <c r="A20" s="43"/>
      <c r="B20" s="63" t="s">
        <v>1</v>
      </c>
      <c r="C20" s="68">
        <v>30</v>
      </c>
      <c r="D20" s="65" t="s">
        <v>31</v>
      </c>
      <c r="E20" s="55"/>
      <c r="F20" s="55"/>
      <c r="G20" s="55"/>
      <c r="H20" s="56"/>
    </row>
    <row r="21" spans="1:8" ht="15.75">
      <c r="A21" s="43"/>
      <c r="B21" s="63"/>
      <c r="C21" s="68"/>
      <c r="D21" s="65"/>
      <c r="E21" s="55"/>
      <c r="F21" s="55"/>
      <c r="G21" s="55"/>
      <c r="H21" s="56"/>
    </row>
    <row r="22" spans="1:8" ht="15.75">
      <c r="A22" s="43"/>
      <c r="B22" s="63" t="s">
        <v>41</v>
      </c>
      <c r="C22" s="68">
        <v>10</v>
      </c>
      <c r="D22" s="65" t="s">
        <v>31</v>
      </c>
      <c r="E22" s="55"/>
      <c r="F22" s="55"/>
      <c r="G22" s="55"/>
      <c r="H22" s="56"/>
    </row>
    <row r="23" spans="1:8" ht="15.75">
      <c r="A23" s="43"/>
      <c r="B23" s="63"/>
      <c r="C23" s="68"/>
      <c r="D23" s="65"/>
      <c r="E23" s="55"/>
      <c r="F23" s="55"/>
      <c r="G23" s="55"/>
      <c r="H23" s="56"/>
    </row>
    <row r="24" spans="1:8" ht="15.75">
      <c r="A24" s="43"/>
      <c r="B24" s="63" t="s">
        <v>42</v>
      </c>
      <c r="C24" s="68">
        <v>2</v>
      </c>
      <c r="D24" s="65" t="s">
        <v>31</v>
      </c>
      <c r="E24" s="55"/>
      <c r="F24" s="55"/>
      <c r="G24" s="55"/>
      <c r="H24" s="56"/>
    </row>
    <row r="25" spans="1:8" ht="15.75">
      <c r="A25" s="43"/>
      <c r="B25" s="55"/>
      <c r="C25" s="68"/>
      <c r="D25" s="65"/>
      <c r="E25" s="55"/>
      <c r="F25" s="55"/>
      <c r="G25" s="55"/>
      <c r="H25" s="56"/>
    </row>
    <row r="26" spans="1:8" ht="15.75">
      <c r="A26" s="43"/>
      <c r="B26" s="63" t="s">
        <v>43</v>
      </c>
      <c r="C26" s="68">
        <v>2</v>
      </c>
      <c r="D26" s="65" t="s">
        <v>31</v>
      </c>
      <c r="E26" s="55"/>
      <c r="F26" s="55"/>
      <c r="G26" s="55"/>
      <c r="H26" s="56"/>
    </row>
    <row r="27" spans="1:8" ht="15.75">
      <c r="A27" s="43"/>
      <c r="B27" s="63"/>
      <c r="C27" s="68"/>
      <c r="D27" s="65"/>
      <c r="E27" s="55"/>
      <c r="F27" s="55"/>
      <c r="G27" s="55"/>
      <c r="H27" s="56"/>
    </row>
    <row r="28" spans="1:8" ht="15.75">
      <c r="A28" s="43"/>
      <c r="B28" s="63" t="s">
        <v>10</v>
      </c>
      <c r="C28" s="68">
        <v>2</v>
      </c>
      <c r="D28" s="65" t="s">
        <v>31</v>
      </c>
      <c r="E28" s="55"/>
      <c r="F28" s="55"/>
      <c r="G28" s="55"/>
      <c r="H28" s="56"/>
    </row>
    <row r="29" spans="1:8" ht="15.75">
      <c r="A29" s="43"/>
      <c r="B29" s="55"/>
      <c r="C29" s="68"/>
      <c r="D29" s="42"/>
      <c r="E29" s="55"/>
      <c r="F29" s="55"/>
      <c r="G29" s="55"/>
      <c r="H29" s="56"/>
    </row>
    <row r="30" spans="1:8" ht="15.75">
      <c r="A30" s="43"/>
      <c r="B30" s="55"/>
      <c r="C30" s="68"/>
      <c r="D30" s="42"/>
      <c r="E30" s="55"/>
      <c r="F30" s="55"/>
      <c r="G30" s="55"/>
      <c r="H30" s="56"/>
    </row>
    <row r="31" spans="1:8" ht="15.75">
      <c r="A31" s="43"/>
      <c r="B31" s="55"/>
      <c r="C31" s="68"/>
      <c r="D31" s="42"/>
      <c r="E31" s="55"/>
      <c r="F31" s="55"/>
      <c r="G31" s="55"/>
      <c r="H31" s="56"/>
    </row>
    <row r="32" spans="1:8" ht="15.75">
      <c r="A32" s="43"/>
      <c r="B32" s="59" t="s">
        <v>44</v>
      </c>
      <c r="C32" s="59"/>
      <c r="D32" s="59"/>
      <c r="E32" s="60"/>
      <c r="F32" s="60"/>
      <c r="G32" s="60"/>
      <c r="H32" s="56"/>
    </row>
    <row r="33" spans="1:8" ht="15.75">
      <c r="A33" s="43"/>
      <c r="B33" s="55"/>
      <c r="C33" s="64"/>
      <c r="D33" s="42"/>
      <c r="E33" s="55"/>
      <c r="F33" s="55"/>
      <c r="G33" s="55"/>
      <c r="H33" s="56"/>
    </row>
    <row r="34" spans="1:8" ht="15.75">
      <c r="A34" s="43"/>
      <c r="B34" s="61" t="s">
        <v>28</v>
      </c>
      <c r="C34" s="65">
        <f>+'Introduccion datos'!O587</f>
        <v>0.8333333333333335</v>
      </c>
      <c r="D34" s="65" t="s">
        <v>30</v>
      </c>
      <c r="E34" s="55"/>
      <c r="F34" s="63" t="s">
        <v>38</v>
      </c>
      <c r="G34" s="66">
        <f>+C18-C34</f>
        <v>45</v>
      </c>
      <c r="H34" s="41" t="s">
        <v>35</v>
      </c>
    </row>
    <row r="35" spans="1:8" ht="15.75">
      <c r="A35" s="43"/>
      <c r="B35" s="61"/>
      <c r="C35" s="62"/>
      <c r="D35" s="65"/>
      <c r="E35" s="55"/>
      <c r="F35" s="55"/>
      <c r="G35" s="42"/>
      <c r="H35" s="41"/>
    </row>
    <row r="36" spans="1:8" ht="15.75">
      <c r="A36" s="43"/>
      <c r="B36" s="61" t="s">
        <v>29</v>
      </c>
      <c r="C36" s="67">
        <f>COUNTIF('Introduccion datos'!Q:Q,"Vacaciones")</f>
        <v>1</v>
      </c>
      <c r="D36" s="65" t="s">
        <v>31</v>
      </c>
      <c r="E36" s="55"/>
      <c r="F36" s="63" t="s">
        <v>38</v>
      </c>
      <c r="G36" s="68">
        <f>+C20-C36</f>
        <v>29</v>
      </c>
      <c r="H36" s="65" t="s">
        <v>31</v>
      </c>
    </row>
    <row r="37" spans="1:8" ht="15.75">
      <c r="A37" s="43"/>
      <c r="B37" s="61"/>
      <c r="C37" s="65"/>
      <c r="D37" s="65"/>
      <c r="E37" s="55"/>
      <c r="F37" s="55"/>
      <c r="G37" s="68"/>
      <c r="H37" s="65"/>
    </row>
    <row r="38" spans="1:8" ht="15.75">
      <c r="A38" s="43"/>
      <c r="B38" s="61" t="s">
        <v>34</v>
      </c>
      <c r="C38" s="67">
        <f>COUNTIF('Introduccion datos'!Q:Q,"Fiesta Nacional")</f>
        <v>2</v>
      </c>
      <c r="D38" s="65" t="s">
        <v>31</v>
      </c>
      <c r="E38" s="55"/>
      <c r="F38" s="63" t="s">
        <v>38</v>
      </c>
      <c r="G38" s="68">
        <f>+C22-C38</f>
        <v>8</v>
      </c>
      <c r="H38" s="65" t="s">
        <v>31</v>
      </c>
    </row>
    <row r="39" spans="1:8" ht="15.75">
      <c r="A39" s="43"/>
      <c r="B39" s="61"/>
      <c r="C39" s="65"/>
      <c r="D39" s="65"/>
      <c r="E39" s="55"/>
      <c r="F39" s="55"/>
      <c r="G39" s="68"/>
      <c r="H39" s="65"/>
    </row>
    <row r="40" spans="1:8" ht="15.75">
      <c r="A40" s="43"/>
      <c r="B40" s="61" t="s">
        <v>33</v>
      </c>
      <c r="C40" s="67">
        <f>COUNTIF('Introduccion datos'!Q:Q,"Fiesta Autonómica")</f>
        <v>0</v>
      </c>
      <c r="D40" s="65" t="s">
        <v>31</v>
      </c>
      <c r="E40" s="55"/>
      <c r="F40" s="63" t="s">
        <v>38</v>
      </c>
      <c r="G40" s="68">
        <f>+C24-C40</f>
        <v>2</v>
      </c>
      <c r="H40" s="65" t="s">
        <v>31</v>
      </c>
    </row>
    <row r="41" spans="1:8" ht="15.75">
      <c r="A41" s="43"/>
      <c r="B41" s="61"/>
      <c r="C41" s="65"/>
      <c r="D41" s="65"/>
      <c r="E41" s="55"/>
      <c r="F41" s="55"/>
      <c r="G41" s="68"/>
      <c r="H41" s="65"/>
    </row>
    <row r="42" spans="1:8" ht="15.75">
      <c r="A42" s="43"/>
      <c r="B42" s="61" t="s">
        <v>32</v>
      </c>
      <c r="C42" s="67">
        <f>COUNTIF('Introduccion datos'!Q:Q,"Fiesta Local")</f>
        <v>0</v>
      </c>
      <c r="D42" s="65" t="s">
        <v>31</v>
      </c>
      <c r="E42" s="55"/>
      <c r="F42" s="63" t="s">
        <v>38</v>
      </c>
      <c r="G42" s="68">
        <f>+C26-C42</f>
        <v>2</v>
      </c>
      <c r="H42" s="65" t="s">
        <v>31</v>
      </c>
    </row>
    <row r="43" spans="1:8" ht="15.75">
      <c r="A43" s="43"/>
      <c r="B43" s="61"/>
      <c r="C43" s="62"/>
      <c r="D43" s="65"/>
      <c r="E43" s="55"/>
      <c r="F43" s="55"/>
      <c r="G43" s="68"/>
      <c r="H43" s="65"/>
    </row>
    <row r="44" spans="1:8" s="58" customFormat="1" ht="15.75">
      <c r="A44" s="57"/>
      <c r="B44" s="61" t="s">
        <v>10</v>
      </c>
      <c r="C44" s="67">
        <f>COUNTIF('Introduccion datos'!Q:Q,"Puente")</f>
        <v>0</v>
      </c>
      <c r="D44" s="65" t="s">
        <v>31</v>
      </c>
      <c r="E44" s="62"/>
      <c r="F44" s="61" t="s">
        <v>38</v>
      </c>
      <c r="G44" s="67">
        <f>+C28-C44</f>
        <v>2</v>
      </c>
      <c r="H44" s="65" t="s">
        <v>31</v>
      </c>
    </row>
    <row r="45" spans="1:7" ht="12.75">
      <c r="A45" s="43"/>
      <c r="B45" s="44"/>
      <c r="C45" s="44"/>
      <c r="D45" s="44"/>
      <c r="E45" s="44"/>
      <c r="F45" s="44"/>
      <c r="G45" s="44"/>
    </row>
    <row r="46" spans="1:7" ht="12.75">
      <c r="A46" s="43"/>
      <c r="B46" s="44"/>
      <c r="C46" s="44"/>
      <c r="D46" s="44"/>
      <c r="E46" s="44"/>
      <c r="F46" s="44"/>
      <c r="G46" s="44"/>
    </row>
    <row r="47" spans="1:7" ht="12.75">
      <c r="A47" s="43"/>
      <c r="B47" s="44"/>
      <c r="C47" s="44"/>
      <c r="D47" s="44"/>
      <c r="E47" s="44"/>
      <c r="F47" s="44"/>
      <c r="G47" s="44"/>
    </row>
    <row r="48" spans="1:7" ht="15.75">
      <c r="A48" s="43"/>
      <c r="B48" s="44"/>
      <c r="C48" s="44"/>
      <c r="D48" s="44"/>
      <c r="E48" s="42" t="s">
        <v>46</v>
      </c>
      <c r="F48" s="44"/>
      <c r="G48" s="44"/>
    </row>
    <row r="49" spans="1:7" ht="12.75">
      <c r="A49" s="43"/>
      <c r="B49" s="44"/>
      <c r="C49" s="44"/>
      <c r="D49" s="44"/>
      <c r="E49" s="44"/>
      <c r="F49" s="44"/>
      <c r="G49" s="44"/>
    </row>
    <row r="50" spans="1:7" ht="12.75">
      <c r="A50" s="43"/>
      <c r="B50" s="44"/>
      <c r="C50" s="44"/>
      <c r="D50" s="44"/>
      <c r="E50" s="44"/>
      <c r="F50" s="44"/>
      <c r="G50" s="44"/>
    </row>
    <row r="51" spans="1:7" ht="12.75">
      <c r="A51" s="43"/>
      <c r="B51" s="44"/>
      <c r="C51" s="44"/>
      <c r="D51" s="44"/>
      <c r="E51" s="44"/>
      <c r="F51" s="44"/>
      <c r="G51" s="44"/>
    </row>
    <row r="52" spans="1:7" ht="12.75">
      <c r="A52" s="43"/>
      <c r="B52" s="44"/>
      <c r="C52" s="44"/>
      <c r="D52" s="44"/>
      <c r="E52" s="44"/>
      <c r="F52" s="44"/>
      <c r="G52" s="44"/>
    </row>
    <row r="53" spans="1:7" ht="12.75">
      <c r="A53" s="43"/>
      <c r="B53" s="44"/>
      <c r="C53" s="44"/>
      <c r="D53" s="44"/>
      <c r="E53" s="44"/>
      <c r="F53" s="44"/>
      <c r="G53" s="44"/>
    </row>
    <row r="54" spans="1:2" ht="12.75">
      <c r="A54" s="43"/>
      <c r="B54" s="44"/>
    </row>
  </sheetData>
  <mergeCells count="4">
    <mergeCell ref="E10:F10"/>
    <mergeCell ref="F13:G13"/>
    <mergeCell ref="C7:G7"/>
    <mergeCell ref="C5:G5"/>
  </mergeCells>
  <printOptions/>
  <pageMargins left="0.75" right="0.75" top="1" bottom="1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Sax</dc:creator>
  <cp:keywords/>
  <dc:description/>
  <cp:lastModifiedBy>FRANCESC</cp:lastModifiedBy>
  <cp:lastPrinted>2009-10-08T15:07:54Z</cp:lastPrinted>
  <dcterms:created xsi:type="dcterms:W3CDTF">2009-10-05T15:04:45Z</dcterms:created>
  <dcterms:modified xsi:type="dcterms:W3CDTF">2009-11-25T18:13:20Z</dcterms:modified>
  <cp:category/>
  <cp:version/>
  <cp:contentType/>
  <cp:contentStatus/>
</cp:coreProperties>
</file>